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О" sheetId="1" r:id="rId1"/>
    <sheet name="Ремонт" sheetId="2" r:id="rId2"/>
  </sheets>
  <calcPr calcId="125725"/>
</workbook>
</file>

<file path=xl/calcChain.xml><?xml version="1.0" encoding="utf-8"?>
<calcChain xmlns="http://schemas.openxmlformats.org/spreadsheetml/2006/main">
  <c r="H127" i="1"/>
  <c r="L127"/>
  <c r="J127"/>
  <c r="M121" l="1"/>
  <c r="M120"/>
  <c r="M119"/>
  <c r="M26"/>
  <c r="M24"/>
  <c r="M23"/>
  <c r="M22"/>
  <c r="M10"/>
  <c r="L121"/>
  <c r="L120"/>
  <c r="L119"/>
  <c r="L109"/>
  <c r="M109"/>
  <c r="L26"/>
  <c r="L24"/>
  <c r="L23"/>
  <c r="L22"/>
  <c r="J121"/>
  <c r="J120"/>
  <c r="J119"/>
  <c r="J109"/>
  <c r="J89"/>
  <c r="J26"/>
  <c r="J24"/>
  <c r="J23"/>
  <c r="J22"/>
  <c r="H26"/>
  <c r="H24"/>
  <c r="H23"/>
  <c r="H22"/>
  <c r="H121"/>
  <c r="H120"/>
  <c r="H119"/>
  <c r="H109"/>
  <c r="H106"/>
  <c r="M127" l="1"/>
  <c r="H75"/>
  <c r="J75"/>
  <c r="L75"/>
  <c r="M75"/>
  <c r="H125"/>
  <c r="H124"/>
  <c r="H117"/>
  <c r="H118"/>
  <c r="H122"/>
  <c r="H113"/>
  <c r="H114"/>
  <c r="H115"/>
  <c r="H112"/>
  <c r="H107"/>
  <c r="H108"/>
  <c r="H110"/>
  <c r="H103"/>
  <c r="H104"/>
  <c r="H100"/>
  <c r="H99"/>
  <c r="H97"/>
  <c r="H95"/>
  <c r="H96"/>
  <c r="H94"/>
  <c r="H89"/>
  <c r="H90"/>
  <c r="H91"/>
  <c r="H92"/>
  <c r="H81"/>
  <c r="H82"/>
  <c r="H83"/>
  <c r="H84"/>
  <c r="H85"/>
  <c r="H86"/>
  <c r="H87"/>
  <c r="H80"/>
  <c r="H74"/>
  <c r="H76"/>
  <c r="H77"/>
  <c r="H78"/>
  <c r="H73"/>
  <c r="H65"/>
  <c r="H66"/>
  <c r="H67"/>
  <c r="H68"/>
  <c r="H69"/>
  <c r="H70"/>
  <c r="H71"/>
  <c r="H62"/>
  <c r="H56"/>
  <c r="H57"/>
  <c r="H58"/>
  <c r="H59"/>
  <c r="H60"/>
  <c r="H54"/>
  <c r="H52"/>
  <c r="H48"/>
  <c r="H49"/>
  <c r="H50"/>
  <c r="H47"/>
  <c r="H45"/>
  <c r="H44"/>
  <c r="H40"/>
  <c r="H41"/>
  <c r="H42"/>
  <c r="H39"/>
  <c r="H32"/>
  <c r="H33"/>
  <c r="H34"/>
  <c r="H35"/>
  <c r="H36"/>
  <c r="H37"/>
  <c r="H31"/>
  <c r="H29"/>
  <c r="H28"/>
  <c r="H11"/>
  <c r="H12"/>
  <c r="H13"/>
  <c r="H14"/>
  <c r="H15"/>
  <c r="H16"/>
  <c r="H17"/>
  <c r="H18"/>
  <c r="H19"/>
  <c r="H20"/>
  <c r="H10"/>
  <c r="L125"/>
  <c r="L124"/>
  <c r="L117"/>
  <c r="L118"/>
  <c r="L122"/>
  <c r="J113"/>
  <c r="J114"/>
  <c r="J115"/>
  <c r="L113"/>
  <c r="L114"/>
  <c r="L115"/>
  <c r="L110"/>
  <c r="L107"/>
  <c r="L108"/>
  <c r="L106"/>
  <c r="L103"/>
  <c r="L104"/>
  <c r="L102"/>
  <c r="L100"/>
  <c r="L99"/>
  <c r="L95"/>
  <c r="L96"/>
  <c r="L97"/>
  <c r="L94"/>
  <c r="L89"/>
  <c r="L90"/>
  <c r="L91"/>
  <c r="L92"/>
  <c r="L81"/>
  <c r="L82"/>
  <c r="L83"/>
  <c r="L84"/>
  <c r="L85"/>
  <c r="L86"/>
  <c r="L87"/>
  <c r="L80"/>
  <c r="L74"/>
  <c r="L76"/>
  <c r="L77"/>
  <c r="L78"/>
  <c r="L73"/>
  <c r="L65"/>
  <c r="L66"/>
  <c r="L67"/>
  <c r="L68"/>
  <c r="L69"/>
  <c r="L70"/>
  <c r="L71"/>
  <c r="L64"/>
  <c r="L62"/>
  <c r="L56"/>
  <c r="L57"/>
  <c r="L58"/>
  <c r="L59"/>
  <c r="L60"/>
  <c r="L48"/>
  <c r="L49"/>
  <c r="L50"/>
  <c r="L47"/>
  <c r="L45"/>
  <c r="L44"/>
  <c r="L40"/>
  <c r="L41"/>
  <c r="L42"/>
  <c r="L39"/>
  <c r="L32"/>
  <c r="L33"/>
  <c r="L34"/>
  <c r="L35"/>
  <c r="L36"/>
  <c r="L37"/>
  <c r="L31"/>
  <c r="L29"/>
  <c r="L28"/>
  <c r="L11"/>
  <c r="L12"/>
  <c r="L13"/>
  <c r="L14"/>
  <c r="L15"/>
  <c r="L16"/>
  <c r="L17"/>
  <c r="L18"/>
  <c r="L19"/>
  <c r="L20"/>
  <c r="L10"/>
  <c r="J125"/>
  <c r="J124"/>
  <c r="J117"/>
  <c r="J118"/>
  <c r="J122"/>
  <c r="L112"/>
  <c r="J112"/>
  <c r="J107"/>
  <c r="J108"/>
  <c r="J110"/>
  <c r="J106"/>
  <c r="J103"/>
  <c r="J104"/>
  <c r="J102"/>
  <c r="H102"/>
  <c r="J100"/>
  <c r="J99"/>
  <c r="J95"/>
  <c r="J96"/>
  <c r="J97"/>
  <c r="J94"/>
  <c r="J90"/>
  <c r="J91"/>
  <c r="J92"/>
  <c r="J81"/>
  <c r="J82"/>
  <c r="J83"/>
  <c r="J84"/>
  <c r="J85"/>
  <c r="J86"/>
  <c r="J87"/>
  <c r="J80"/>
  <c r="J74"/>
  <c r="J76"/>
  <c r="J77"/>
  <c r="J78"/>
  <c r="J73"/>
  <c r="J65"/>
  <c r="J66"/>
  <c r="J67"/>
  <c r="J68"/>
  <c r="J69"/>
  <c r="J70"/>
  <c r="J71"/>
  <c r="J64"/>
  <c r="H64"/>
  <c r="J62"/>
  <c r="J56"/>
  <c r="J57"/>
  <c r="J58"/>
  <c r="J59"/>
  <c r="J60"/>
  <c r="L54"/>
  <c r="J54"/>
  <c r="L52"/>
  <c r="J52"/>
  <c r="J48"/>
  <c r="J49"/>
  <c r="J50"/>
  <c r="J47"/>
  <c r="J45"/>
  <c r="J44"/>
  <c r="J40"/>
  <c r="J41"/>
  <c r="J42"/>
  <c r="J39"/>
  <c r="J36"/>
  <c r="J37"/>
  <c r="J32"/>
  <c r="J33"/>
  <c r="J34"/>
  <c r="J35"/>
  <c r="J31"/>
  <c r="J29"/>
  <c r="J28"/>
  <c r="M12"/>
  <c r="J11"/>
  <c r="J12"/>
  <c r="J13"/>
  <c r="J14"/>
  <c r="J15"/>
  <c r="J16"/>
  <c r="J17"/>
  <c r="J18"/>
  <c r="J19"/>
  <c r="J20"/>
  <c r="J10"/>
  <c r="M125"/>
  <c r="M124"/>
  <c r="M117"/>
  <c r="M118"/>
  <c r="M122"/>
  <c r="M113"/>
  <c r="M114"/>
  <c r="M115"/>
  <c r="M112"/>
  <c r="M107"/>
  <c r="M108"/>
  <c r="M110"/>
  <c r="M106"/>
  <c r="M103"/>
  <c r="M104"/>
  <c r="M102"/>
  <c r="M100"/>
  <c r="M99"/>
  <c r="M97"/>
  <c r="M96"/>
  <c r="M95"/>
  <c r="M94"/>
  <c r="M89"/>
  <c r="M90"/>
  <c r="M91"/>
  <c r="M92"/>
  <c r="M81"/>
  <c r="M82"/>
  <c r="M83"/>
  <c r="M84"/>
  <c r="M85"/>
  <c r="M86"/>
  <c r="M87"/>
  <c r="M80"/>
  <c r="M74"/>
  <c r="M76"/>
  <c r="M77"/>
  <c r="M78"/>
  <c r="M73"/>
  <c r="M65"/>
  <c r="M66"/>
  <c r="M67"/>
  <c r="M68"/>
  <c r="M69"/>
  <c r="M70"/>
  <c r="M71"/>
  <c r="M64"/>
  <c r="M62"/>
  <c r="M56"/>
  <c r="M57"/>
  <c r="M58"/>
  <c r="M59"/>
  <c r="M60"/>
  <c r="M54"/>
  <c r="M52"/>
  <c r="M48"/>
  <c r="M49"/>
  <c r="M50"/>
  <c r="M47"/>
  <c r="M45"/>
  <c r="M44"/>
  <c r="M40"/>
  <c r="M41"/>
  <c r="M42"/>
  <c r="M39"/>
  <c r="M32"/>
  <c r="M33"/>
  <c r="M34"/>
  <c r="M35"/>
  <c r="M36"/>
  <c r="M37"/>
  <c r="M31"/>
  <c r="M29"/>
  <c r="M28"/>
  <c r="M11"/>
  <c r="M13"/>
  <c r="M14"/>
  <c r="M15"/>
  <c r="M16"/>
  <c r="M17"/>
  <c r="M18"/>
  <c r="M19"/>
  <c r="M20"/>
</calcChain>
</file>

<file path=xl/sharedStrings.xml><?xml version="1.0" encoding="utf-8"?>
<sst xmlns="http://schemas.openxmlformats.org/spreadsheetml/2006/main" count="180" uniqueCount="152">
  <si>
    <t>Частное Учреждение Здравоохранения "Больница "РЖД-Медицина" города Волхов</t>
  </si>
  <si>
    <t>Расчет начальной (максимальной) цены по каждой позиции</t>
  </si>
  <si>
    <t>№ п/п</t>
  </si>
  <si>
    <t>Наименование медицинского оборудования, подлежащего ТО</t>
  </si>
  <si>
    <t>Год выпуска</t>
  </si>
  <si>
    <t>Заводской номер</t>
  </si>
  <si>
    <t>Кол-во</t>
  </si>
  <si>
    <t>Периодичность (количество) ТО в год</t>
  </si>
  <si>
    <t>Цена за ед. изм., руб</t>
  </si>
  <si>
    <t>Итого, руб</t>
  </si>
  <si>
    <t>Функциональна диагностика</t>
  </si>
  <si>
    <t>Велоэргометр ESP-900</t>
  </si>
  <si>
    <t>Спирограф "Спироман"</t>
  </si>
  <si>
    <t>Комплекс аппаратно-программный электроэнцефалографический "Мицао-ЭЭГ"</t>
  </si>
  <si>
    <t>Монитор холтеровский ЭКГ "Валента" МН-02-8</t>
  </si>
  <si>
    <t>Монитор холтеровский ЭКГ "Валента" ИАД-01-2</t>
  </si>
  <si>
    <t>Монитор холтеровский АД "Инкарт" 04-АД-1</t>
  </si>
  <si>
    <t>Монитор холтеровский ЭКГ "Инкарт" 04-8 М</t>
  </si>
  <si>
    <t>Монитор холтеровский ЭКГ+АД "Инкарт" 07-АД-3/12р</t>
  </si>
  <si>
    <t>Монтор холтеровский ЭКГ "Инкарт" 04-8М</t>
  </si>
  <si>
    <t>Электрокардиограф Ат-102 Шиллер</t>
  </si>
  <si>
    <t>Диагностическая система "Валента"</t>
  </si>
  <si>
    <t>Дефибрилятор METRAX</t>
  </si>
  <si>
    <t>Электрокардиограф Шилер</t>
  </si>
  <si>
    <t>SPO86T</t>
  </si>
  <si>
    <t>080.09727</t>
  </si>
  <si>
    <t>Медицинский пункт вокзала</t>
  </si>
  <si>
    <t>Физеотерапевтический кабинет</t>
  </si>
  <si>
    <t>Аппарат для гальванизации Поток-1</t>
  </si>
  <si>
    <t>Аппарат для магнитотерапии "Магнитер" АМТ-02</t>
  </si>
  <si>
    <t>Аппарат для УВЧ - терапии УВЧ-30</t>
  </si>
  <si>
    <t>Аппарат для ультразвуковой терапии УЗТ-1.01.Ф "МедТеко"</t>
  </si>
  <si>
    <t>Электростимулятор 4-х канальный малогабаритный МИОРИТМ -040</t>
  </si>
  <si>
    <t>Аппарат  для нейроимпульсной терапии "Амплипульс 5.1-Маяк"</t>
  </si>
  <si>
    <t>Аппарат магнитно-свето-лазерной терапии "Милта-5-01"</t>
  </si>
  <si>
    <t>06801-01</t>
  </si>
  <si>
    <t>Рентген кабинет</t>
  </si>
  <si>
    <t>Аппарат дентальный MAX-70</t>
  </si>
  <si>
    <t>Комплекс рентгеновский диагностический стационарный "УниКоРД-Плюс"</t>
  </si>
  <si>
    <t>Аппарат флюрогррафический цифровой Проматрикс РП</t>
  </si>
  <si>
    <t>Маммограф рентгеновский "Маммо-4-МТ"</t>
  </si>
  <si>
    <t>б/н</t>
  </si>
  <si>
    <t>Централизированная стерилизационная</t>
  </si>
  <si>
    <t>Стерилизатор воздушный ГП-80-Ox-Пз" УХЛ 4.2</t>
  </si>
  <si>
    <t>Стерилизатор паровой ГК-100-3</t>
  </si>
  <si>
    <t xml:space="preserve">Поликлиника №1 на ст.Волховстрой </t>
  </si>
  <si>
    <t>Авторефрактометр R-F10M Canon</t>
  </si>
  <si>
    <t>Аппарат для проверки остроты сумеречного зрения и чувствительности к ослеплению  Мезотест-2</t>
  </si>
  <si>
    <t>Офтальмоскоп зеркальный</t>
  </si>
  <si>
    <t>Щелевая лампа SL_P-04</t>
  </si>
  <si>
    <t>Оториноларинготический кабинет</t>
  </si>
  <si>
    <t>Аудиометр</t>
  </si>
  <si>
    <t>Хирургический кабинет</t>
  </si>
  <si>
    <t>Стоматология</t>
  </si>
  <si>
    <t>Компрессор стоматологический ДК-50</t>
  </si>
  <si>
    <t xml:space="preserve">Компрессор </t>
  </si>
  <si>
    <t>Скайлер ультрозвуковой Р4</t>
  </si>
  <si>
    <t>S-1560090d7L</t>
  </si>
  <si>
    <t>Установка стоматологическая FJ22A</t>
  </si>
  <si>
    <t>Приемное отделение</t>
  </si>
  <si>
    <t>Электрокардиограф ЭК12ТМ "Альтон"</t>
  </si>
  <si>
    <t>Реанимационное отделение</t>
  </si>
  <si>
    <t>Дефибрилятор ВРК 331К</t>
  </si>
  <si>
    <t>Отсасыватель медицинский "Утес" ОМ-1</t>
  </si>
  <si>
    <t>Наркозный аппарат WATO EX-35</t>
  </si>
  <si>
    <t>Аппарат ИВЛ Savina 300</t>
  </si>
  <si>
    <t>Аппарат ИВЛ МВ 200 ЗисЛайн</t>
  </si>
  <si>
    <t>Шприцевой насос Litius-1800</t>
  </si>
  <si>
    <t>MD113295</t>
  </si>
  <si>
    <t>ТУ-720-0033-92</t>
  </si>
  <si>
    <t>EА49001770</t>
  </si>
  <si>
    <t>ASMM-0114</t>
  </si>
  <si>
    <t>мв113148</t>
  </si>
  <si>
    <t>1009511Z</t>
  </si>
  <si>
    <t>1009730Z</t>
  </si>
  <si>
    <t>Операционное отделение</t>
  </si>
  <si>
    <t>Аппарат высокочистотной электрохирургии "Акси" ЭХВЧ-300-01</t>
  </si>
  <si>
    <t>Отсасыватель хирургический CHS-708</t>
  </si>
  <si>
    <t>Камера УФ-бактерицидная для хранения стерильных медицинских инструментов КБ- "Я" -ФП</t>
  </si>
  <si>
    <t>Видеокомплекс эндоскопический Акси</t>
  </si>
  <si>
    <t>100-240</t>
  </si>
  <si>
    <t>Хирургическое отделение</t>
  </si>
  <si>
    <t>Светильник хирургический Mindray HyLED 9300M</t>
  </si>
  <si>
    <t>Светильник хирургический Mindray LED 9300M</t>
  </si>
  <si>
    <t>Медицинский многофункциональный операционный стол "Armed" ST-III</t>
  </si>
  <si>
    <t>Камера УФ-бактерицидная ждля ранения стерильных медицинских инструментов КБ - "Я" - ФП</t>
  </si>
  <si>
    <t>Экстрактор вакуумный "Вакус-7208"</t>
  </si>
  <si>
    <t>Аппарат электрохирургический ЭХВЧ-300-01 "Акси"</t>
  </si>
  <si>
    <t>Кресло медицинское акушерско-гинекологическое Welle C50A</t>
  </si>
  <si>
    <t>УЗИ-аппарат LOGIO BOOK XP</t>
  </si>
  <si>
    <t>45-75000020</t>
  </si>
  <si>
    <t>45-75000017</t>
  </si>
  <si>
    <t>17-938</t>
  </si>
  <si>
    <t>70827WX1</t>
  </si>
  <si>
    <t>Полклиника №3 на станции Лодейное Поле кабинет функциональной диагностики</t>
  </si>
  <si>
    <t>Комплекчс аппаратно-программный ВАЛЕНТА</t>
  </si>
  <si>
    <t>Комплекс компьютерный МИЦАР-ЭЭГ-201</t>
  </si>
  <si>
    <t>Электрокардиограф Аксион</t>
  </si>
  <si>
    <t>Дифибриллятор Primedik</t>
  </si>
  <si>
    <t>Э040820237</t>
  </si>
  <si>
    <t xml:space="preserve">Офтальмологический кабинет </t>
  </si>
  <si>
    <t>Авторерактометр Reghton Speedy-1</t>
  </si>
  <si>
    <t>Периметр настольный  ПНР-20</t>
  </si>
  <si>
    <t>Лампа щелевая SL-P</t>
  </si>
  <si>
    <t>Кмпьютерный прибор для определения сумеречного зрения Optikgerate</t>
  </si>
  <si>
    <t>Отоларингологический кабинет</t>
  </si>
  <si>
    <t>Аудиометр автоматический АА-02</t>
  </si>
  <si>
    <t>Камера УФ-бактерицидная для хранения стерильных медицинских инструментов УФК-3</t>
  </si>
  <si>
    <t>Акушерско-гинекологический кабинет</t>
  </si>
  <si>
    <t>Кольпоскоп Smt-4D-1</t>
  </si>
  <si>
    <t>Кресло гинекологическое с гидравлическим приводом КГ-3</t>
  </si>
  <si>
    <t>Стерилизатор ГП-80-МО</t>
  </si>
  <si>
    <t>НТ01702</t>
  </si>
  <si>
    <t>Стоматологический кабинет</t>
  </si>
  <si>
    <t>Лампа светополимеризационная Coltilux</t>
  </si>
  <si>
    <t>Установка стоматологическая Клер</t>
  </si>
  <si>
    <t>Комплекс рентгеновский диагностческий РЕНТГЕН-40</t>
  </si>
  <si>
    <t>Аппарат мобильный рентген MAX 70 HF DS</t>
  </si>
  <si>
    <t>Шкаф сушильный для рентген пленок электрический 2Ц-1193</t>
  </si>
  <si>
    <t>Клинико-диагностическая лаборатория</t>
  </si>
  <si>
    <t>Аквадистиллятор ДЭ-4-02</t>
  </si>
  <si>
    <t>Микроскоп МИКМЕД-5</t>
  </si>
  <si>
    <t>Стерилизатор ГП-40-МО</t>
  </si>
  <si>
    <t>Колориметр фотоэлектрический КФК-3</t>
  </si>
  <si>
    <t>Центрифуга лабораторная клиническая СМ-6</t>
  </si>
  <si>
    <t>АА0974</t>
  </si>
  <si>
    <t>ХС2414</t>
  </si>
  <si>
    <t>итого:</t>
  </si>
  <si>
    <t>КП №1</t>
  </si>
  <si>
    <t>Итого, руб.</t>
  </si>
  <si>
    <t>КП №2</t>
  </si>
  <si>
    <t>КП №3</t>
  </si>
  <si>
    <t>НМЦ</t>
  </si>
  <si>
    <t>Компрессор</t>
  </si>
  <si>
    <t>Установка пневматическая "Клер"</t>
  </si>
  <si>
    <t>Монитор прикроватный "ТРИТОН" мпр-6-03</t>
  </si>
  <si>
    <t>Стол универсальный операционный АСМ-Т</t>
  </si>
  <si>
    <t>Кабинет УЗИ хирург отделение</t>
  </si>
  <si>
    <t>Микроскоп Микаед-5</t>
  </si>
  <si>
    <t>Микроскоп Микпед -5</t>
  </si>
  <si>
    <t>Центрифуга ОПН-3</t>
  </si>
  <si>
    <t>Система ультро-звуковая диагностическая ACUSON S 1000</t>
  </si>
  <si>
    <t>Рентгеновская техника</t>
  </si>
  <si>
    <t>Флюрограф Гелпик</t>
  </si>
  <si>
    <t xml:space="preserve">Перечень работ для восстановления работоспособности медицинского оборудования </t>
  </si>
  <si>
    <t>Сроки исполнения</t>
  </si>
  <si>
    <t>Аппарат дентальный МАХ-70</t>
  </si>
  <si>
    <t>Ремонт цифровой видеокамеры RenexFluoro Scamera 10E3717 Ремонт платы формирования цифрового сигнала Ремонт платы УРП Ремонт платы синхранизации цифрового сигнала Калибровка и центровка видеокамеры Пусконаладочные работы</t>
  </si>
  <si>
    <t>Ремонт замена силового кабеля внутри колена рентгеновского аппарата</t>
  </si>
  <si>
    <t xml:space="preserve">В течение 5 дней, после заключения договора на техническое обслуживание медицинского оборудования </t>
  </si>
  <si>
    <t>КП-1</t>
  </si>
  <si>
    <t>КП-2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</si>
</sst>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/>
    <xf numFmtId="0" fontId="0" fillId="0" borderId="0" xfId="0" applyAlignment="1"/>
    <xf numFmtId="4" fontId="0" fillId="0" borderId="0" xfId="0" applyNumberFormat="1"/>
    <xf numFmtId="4" fontId="0" fillId="0" borderId="1" xfId="0" applyNumberFormat="1" applyBorder="1" applyAlignment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0" fontId="0" fillId="0" borderId="1" xfId="0" applyFill="1" applyBorder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wrapText="1"/>
    </xf>
    <xf numFmtId="4" fontId="0" fillId="5" borderId="1" xfId="0" applyNumberFormat="1" applyFill="1" applyBorder="1" applyAlignment="1">
      <alignment horizontal="right"/>
    </xf>
    <xf numFmtId="0" fontId="0" fillId="0" borderId="0" xfId="0" applyBorder="1"/>
    <xf numFmtId="4" fontId="0" fillId="0" borderId="0" xfId="0" applyNumberFormat="1" applyAlignment="1"/>
    <xf numFmtId="4" fontId="0" fillId="0" borderId="0" xfId="0" applyNumberFormat="1" applyFill="1" applyAlignment="1"/>
    <xf numFmtId="0" fontId="0" fillId="0" borderId="0" xfId="0" applyFill="1"/>
    <xf numFmtId="0" fontId="0" fillId="0" borderId="0" xfId="0" applyFill="1" applyAlignment="1"/>
    <xf numFmtId="4" fontId="0" fillId="2" borderId="1" xfId="0" applyNumberFormat="1" applyFill="1" applyBorder="1"/>
    <xf numFmtId="4" fontId="0" fillId="0" borderId="1" xfId="0" applyNumberForma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40"/>
  <sheetViews>
    <sheetView tabSelected="1" topLeftCell="A115" zoomScale="115" zoomScaleNormal="115" workbookViewId="0">
      <selection activeCell="I135" sqref="I135"/>
    </sheetView>
  </sheetViews>
  <sheetFormatPr defaultRowHeight="15"/>
  <cols>
    <col min="1" max="1" width="8.42578125" style="7" customWidth="1"/>
    <col min="2" max="2" width="26.5703125" style="7" customWidth="1"/>
    <col min="3" max="3" width="11.5703125" customWidth="1"/>
    <col min="4" max="4" width="15.5703125" customWidth="1"/>
    <col min="5" max="5" width="9.140625" style="4"/>
    <col min="6" max="6" width="20.140625" style="4" customWidth="1"/>
    <col min="7" max="7" width="14" style="14" customWidth="1"/>
    <col min="8" max="8" width="14.7109375" style="16" customWidth="1"/>
    <col min="9" max="9" width="15" style="14" customWidth="1"/>
    <col min="10" max="10" width="14" customWidth="1"/>
    <col min="11" max="11" width="15.85546875" customWidth="1"/>
    <col min="12" max="12" width="18.28515625" style="16" customWidth="1"/>
    <col min="13" max="13" width="16.140625" style="17" customWidth="1"/>
    <col min="14" max="14" width="15.42578125" customWidth="1"/>
  </cols>
  <sheetData>
    <row r="3" spans="1:15" ht="20.2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5" spans="1:15" ht="18.75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8.75">
      <c r="G7" s="52" t="s">
        <v>128</v>
      </c>
      <c r="H7" s="54"/>
      <c r="I7" s="52" t="s">
        <v>130</v>
      </c>
      <c r="J7" s="54"/>
      <c r="K7" s="52" t="s">
        <v>131</v>
      </c>
      <c r="L7" s="54"/>
      <c r="M7" s="27" t="s">
        <v>132</v>
      </c>
    </row>
    <row r="8" spans="1:15" s="3" customFormat="1" ht="75">
      <c r="A8" s="10" t="s">
        <v>2</v>
      </c>
      <c r="B8" s="8" t="s">
        <v>3</v>
      </c>
      <c r="C8" s="6" t="s">
        <v>4</v>
      </c>
      <c r="D8" s="6" t="s">
        <v>5</v>
      </c>
      <c r="E8" s="5" t="s">
        <v>6</v>
      </c>
      <c r="F8" s="6" t="s">
        <v>7</v>
      </c>
      <c r="G8" s="25" t="s">
        <v>8</v>
      </c>
      <c r="H8" s="25" t="s">
        <v>9</v>
      </c>
      <c r="I8" s="25" t="s">
        <v>8</v>
      </c>
      <c r="J8" s="25" t="s">
        <v>129</v>
      </c>
      <c r="K8" s="25" t="s">
        <v>8</v>
      </c>
      <c r="L8" s="25" t="s">
        <v>129</v>
      </c>
      <c r="M8" s="26"/>
    </row>
    <row r="9" spans="1:15" ht="18.75">
      <c r="A9" s="52" t="s">
        <v>10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</row>
    <row r="10" spans="1:15">
      <c r="A10" s="11">
        <v>1</v>
      </c>
      <c r="B10" s="20" t="s">
        <v>11</v>
      </c>
      <c r="C10" s="22">
        <v>2001</v>
      </c>
      <c r="D10" s="22">
        <v>70309301</v>
      </c>
      <c r="E10" s="24">
        <v>1</v>
      </c>
      <c r="F10" s="24">
        <v>9</v>
      </c>
      <c r="G10" s="28">
        <v>522</v>
      </c>
      <c r="H10" s="28">
        <f>G10*F10</f>
        <v>4698</v>
      </c>
      <c r="I10" s="31">
        <v>600</v>
      </c>
      <c r="J10" s="30">
        <f>I10*F10</f>
        <v>5400</v>
      </c>
      <c r="K10" s="44">
        <v>700</v>
      </c>
      <c r="L10" s="44">
        <f>K10*F10</f>
        <v>6300</v>
      </c>
      <c r="M10" s="28">
        <f>(G10+I10+K10)/3</f>
        <v>607.33333333333337</v>
      </c>
    </row>
    <row r="11" spans="1:15">
      <c r="A11" s="11">
        <v>2</v>
      </c>
      <c r="B11" s="20" t="s">
        <v>12</v>
      </c>
      <c r="C11" s="22">
        <v>2012</v>
      </c>
      <c r="D11" s="23" t="s">
        <v>24</v>
      </c>
      <c r="E11" s="24">
        <v>1</v>
      </c>
      <c r="F11" s="24">
        <v>9</v>
      </c>
      <c r="G11" s="28">
        <v>350</v>
      </c>
      <c r="H11" s="28">
        <f t="shared" ref="H11:H20" si="0">G11*F11</f>
        <v>3150</v>
      </c>
      <c r="I11" s="31">
        <v>400</v>
      </c>
      <c r="J11" s="30">
        <f t="shared" ref="J11:J20" si="1">I11*F11</f>
        <v>3600</v>
      </c>
      <c r="K11" s="44">
        <v>500</v>
      </c>
      <c r="L11" s="44">
        <f t="shared" ref="L11:L20" si="2">K11*F11</f>
        <v>4500</v>
      </c>
      <c r="M11" s="28">
        <f t="shared" ref="M11:M20" si="3">(G11+I11+K11)/3</f>
        <v>416.66666666666669</v>
      </c>
    </row>
    <row r="12" spans="1:15" ht="60">
      <c r="A12" s="11">
        <v>3</v>
      </c>
      <c r="B12" s="21" t="s">
        <v>13</v>
      </c>
      <c r="C12" s="22">
        <v>2013</v>
      </c>
      <c r="D12" s="22">
        <v>1610057</v>
      </c>
      <c r="E12" s="24">
        <v>1</v>
      </c>
      <c r="F12" s="24">
        <v>9</v>
      </c>
      <c r="G12" s="28">
        <v>522</v>
      </c>
      <c r="H12" s="28">
        <f t="shared" si="0"/>
        <v>4698</v>
      </c>
      <c r="I12" s="31">
        <v>600</v>
      </c>
      <c r="J12" s="30">
        <f t="shared" si="1"/>
        <v>5400</v>
      </c>
      <c r="K12" s="44">
        <v>600</v>
      </c>
      <c r="L12" s="44">
        <f t="shared" si="2"/>
        <v>5400</v>
      </c>
      <c r="M12" s="28">
        <f>(G12+I12+K12)/3</f>
        <v>574</v>
      </c>
    </row>
    <row r="13" spans="1:15" ht="30">
      <c r="A13" s="11">
        <v>4</v>
      </c>
      <c r="B13" s="21" t="s">
        <v>14</v>
      </c>
      <c r="C13" s="22">
        <v>2012</v>
      </c>
      <c r="D13" s="22">
        <v>5396</v>
      </c>
      <c r="E13" s="24">
        <v>1</v>
      </c>
      <c r="F13" s="24">
        <v>9</v>
      </c>
      <c r="G13" s="28">
        <v>418</v>
      </c>
      <c r="H13" s="28">
        <f t="shared" si="0"/>
        <v>3762</v>
      </c>
      <c r="I13" s="31">
        <v>500</v>
      </c>
      <c r="J13" s="30">
        <f t="shared" si="1"/>
        <v>4500</v>
      </c>
      <c r="K13" s="44">
        <v>550</v>
      </c>
      <c r="L13" s="44">
        <f t="shared" si="2"/>
        <v>4950</v>
      </c>
      <c r="M13" s="28">
        <f t="shared" si="3"/>
        <v>489.33333333333331</v>
      </c>
    </row>
    <row r="14" spans="1:15" ht="30">
      <c r="A14" s="11">
        <v>5</v>
      </c>
      <c r="B14" s="21" t="s">
        <v>15</v>
      </c>
      <c r="C14" s="22">
        <v>2012</v>
      </c>
      <c r="D14" s="22">
        <v>3275</v>
      </c>
      <c r="E14" s="24">
        <v>1</v>
      </c>
      <c r="F14" s="24">
        <v>9</v>
      </c>
      <c r="G14" s="28">
        <v>418</v>
      </c>
      <c r="H14" s="28">
        <f t="shared" si="0"/>
        <v>3762</v>
      </c>
      <c r="I14" s="31">
        <v>500</v>
      </c>
      <c r="J14" s="30">
        <f t="shared" si="1"/>
        <v>4500</v>
      </c>
      <c r="K14" s="44">
        <v>600</v>
      </c>
      <c r="L14" s="44">
        <f t="shared" si="2"/>
        <v>5400</v>
      </c>
      <c r="M14" s="28">
        <f t="shared" si="3"/>
        <v>506</v>
      </c>
    </row>
    <row r="15" spans="1:15" ht="30">
      <c r="A15" s="11">
        <v>6</v>
      </c>
      <c r="B15" s="21" t="s">
        <v>16</v>
      </c>
      <c r="C15" s="22">
        <v>2014</v>
      </c>
      <c r="D15" s="22">
        <v>1261</v>
      </c>
      <c r="E15" s="24">
        <v>1</v>
      </c>
      <c r="F15" s="24">
        <v>9</v>
      </c>
      <c r="G15" s="28">
        <v>418</v>
      </c>
      <c r="H15" s="28">
        <f t="shared" si="0"/>
        <v>3762</v>
      </c>
      <c r="I15" s="31">
        <v>500</v>
      </c>
      <c r="J15" s="30">
        <f t="shared" si="1"/>
        <v>4500</v>
      </c>
      <c r="K15" s="44">
        <v>600</v>
      </c>
      <c r="L15" s="44">
        <f t="shared" si="2"/>
        <v>5400</v>
      </c>
      <c r="M15" s="28">
        <f t="shared" si="3"/>
        <v>506</v>
      </c>
    </row>
    <row r="16" spans="1:15" ht="30">
      <c r="A16" s="11">
        <v>7</v>
      </c>
      <c r="B16" s="21" t="s">
        <v>17</v>
      </c>
      <c r="C16" s="22">
        <v>2014</v>
      </c>
      <c r="D16" s="22">
        <v>4118</v>
      </c>
      <c r="E16" s="24">
        <v>1</v>
      </c>
      <c r="F16" s="24">
        <v>9</v>
      </c>
      <c r="G16" s="28">
        <v>418</v>
      </c>
      <c r="H16" s="28">
        <f t="shared" si="0"/>
        <v>3762</v>
      </c>
      <c r="I16" s="31">
        <v>500</v>
      </c>
      <c r="J16" s="30">
        <f t="shared" si="1"/>
        <v>4500</v>
      </c>
      <c r="K16" s="44">
        <v>600</v>
      </c>
      <c r="L16" s="44">
        <f t="shared" si="2"/>
        <v>5400</v>
      </c>
      <c r="M16" s="28">
        <f t="shared" si="3"/>
        <v>506</v>
      </c>
    </row>
    <row r="17" spans="1:14" ht="45">
      <c r="A17" s="11">
        <v>8</v>
      </c>
      <c r="B17" s="21" t="s">
        <v>18</v>
      </c>
      <c r="C17" s="22">
        <v>2017</v>
      </c>
      <c r="D17" s="22">
        <v>170</v>
      </c>
      <c r="E17" s="24">
        <v>1</v>
      </c>
      <c r="F17" s="24">
        <v>9</v>
      </c>
      <c r="G17" s="28">
        <v>418</v>
      </c>
      <c r="H17" s="28">
        <f t="shared" si="0"/>
        <v>3762</v>
      </c>
      <c r="I17" s="31">
        <v>500</v>
      </c>
      <c r="J17" s="30">
        <f t="shared" si="1"/>
        <v>4500</v>
      </c>
      <c r="K17" s="44">
        <v>600</v>
      </c>
      <c r="L17" s="44">
        <f t="shared" si="2"/>
        <v>5400</v>
      </c>
      <c r="M17" s="28">
        <f t="shared" si="3"/>
        <v>506</v>
      </c>
    </row>
    <row r="18" spans="1:14" ht="30">
      <c r="A18" s="11">
        <v>9</v>
      </c>
      <c r="B18" s="21" t="s">
        <v>19</v>
      </c>
      <c r="C18" s="22">
        <v>2014</v>
      </c>
      <c r="D18" s="22">
        <v>4117</v>
      </c>
      <c r="E18" s="24">
        <v>1</v>
      </c>
      <c r="F18" s="24">
        <v>9</v>
      </c>
      <c r="G18" s="28">
        <v>418</v>
      </c>
      <c r="H18" s="28">
        <f t="shared" si="0"/>
        <v>3762</v>
      </c>
      <c r="I18" s="31">
        <v>500</v>
      </c>
      <c r="J18" s="30">
        <f t="shared" si="1"/>
        <v>4500</v>
      </c>
      <c r="K18" s="44">
        <v>600</v>
      </c>
      <c r="L18" s="44">
        <f t="shared" si="2"/>
        <v>5400</v>
      </c>
      <c r="M18" s="28">
        <f t="shared" si="3"/>
        <v>506</v>
      </c>
    </row>
    <row r="19" spans="1:14" ht="30">
      <c r="A19" s="11">
        <v>10</v>
      </c>
      <c r="B19" s="21" t="s">
        <v>20</v>
      </c>
      <c r="C19" s="22">
        <v>2016</v>
      </c>
      <c r="D19" s="22">
        <v>7013928</v>
      </c>
      <c r="E19" s="24">
        <v>1</v>
      </c>
      <c r="F19" s="24">
        <v>9</v>
      </c>
      <c r="G19" s="28">
        <v>418</v>
      </c>
      <c r="H19" s="28">
        <f t="shared" si="0"/>
        <v>3762</v>
      </c>
      <c r="I19" s="31">
        <v>500</v>
      </c>
      <c r="J19" s="30">
        <f t="shared" si="1"/>
        <v>4500</v>
      </c>
      <c r="K19" s="44">
        <v>600</v>
      </c>
      <c r="L19" s="44">
        <f t="shared" si="2"/>
        <v>5400</v>
      </c>
      <c r="M19" s="28">
        <f t="shared" si="3"/>
        <v>506</v>
      </c>
    </row>
    <row r="20" spans="1:14" ht="30">
      <c r="A20" s="11">
        <v>11</v>
      </c>
      <c r="B20" s="21" t="s">
        <v>21</v>
      </c>
      <c r="C20" s="22">
        <v>2006</v>
      </c>
      <c r="D20" s="22">
        <v>2477</v>
      </c>
      <c r="E20" s="24">
        <v>1</v>
      </c>
      <c r="F20" s="24">
        <v>9</v>
      </c>
      <c r="G20" s="28">
        <v>418</v>
      </c>
      <c r="H20" s="28">
        <f t="shared" si="0"/>
        <v>3762</v>
      </c>
      <c r="I20" s="31">
        <v>500</v>
      </c>
      <c r="J20" s="30">
        <f t="shared" si="1"/>
        <v>4500</v>
      </c>
      <c r="K20" s="44">
        <v>600</v>
      </c>
      <c r="L20" s="44">
        <f t="shared" si="2"/>
        <v>5400</v>
      </c>
      <c r="M20" s="28">
        <f t="shared" si="3"/>
        <v>506</v>
      </c>
      <c r="N20" s="45"/>
    </row>
    <row r="21" spans="1:14" ht="18.75">
      <c r="A21" s="60" t="s">
        <v>119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</row>
    <row r="22" spans="1:14">
      <c r="A22" s="11">
        <v>1</v>
      </c>
      <c r="B22" s="29" t="s">
        <v>138</v>
      </c>
      <c r="C22" s="22">
        <v>2016</v>
      </c>
      <c r="D22" s="22"/>
      <c r="E22" s="24">
        <v>1</v>
      </c>
      <c r="F22" s="24">
        <v>9</v>
      </c>
      <c r="G22" s="28">
        <v>383</v>
      </c>
      <c r="H22" s="28">
        <f>G22*F22</f>
        <v>3447</v>
      </c>
      <c r="I22" s="31">
        <v>400</v>
      </c>
      <c r="J22" s="30">
        <f>I22*F22</f>
        <v>3600</v>
      </c>
      <c r="K22" s="44">
        <v>400</v>
      </c>
      <c r="L22" s="44">
        <f>K22*F22</f>
        <v>3600</v>
      </c>
      <c r="M22" s="28">
        <f>(G22+I22+K220)/3</f>
        <v>261</v>
      </c>
    </row>
    <row r="23" spans="1:14">
      <c r="A23" s="11">
        <v>2</v>
      </c>
      <c r="B23" s="29" t="s">
        <v>139</v>
      </c>
      <c r="C23" s="22">
        <v>2018</v>
      </c>
      <c r="D23" s="22"/>
      <c r="E23" s="24">
        <v>1</v>
      </c>
      <c r="F23" s="24">
        <v>9</v>
      </c>
      <c r="G23" s="28">
        <v>383</v>
      </c>
      <c r="H23" s="28">
        <f>G23*F23</f>
        <v>3447</v>
      </c>
      <c r="I23" s="31">
        <v>400</v>
      </c>
      <c r="J23" s="30">
        <f>I23*F23</f>
        <v>3600</v>
      </c>
      <c r="K23" s="44">
        <v>400</v>
      </c>
      <c r="L23" s="44">
        <f>K23*F23</f>
        <v>3600</v>
      </c>
      <c r="M23" s="28">
        <f>(G23+I23+K23)/3</f>
        <v>394.33333333333331</v>
      </c>
    </row>
    <row r="24" spans="1:14">
      <c r="A24" s="11">
        <v>3</v>
      </c>
      <c r="B24" s="29" t="s">
        <v>140</v>
      </c>
      <c r="C24" s="22">
        <v>2004</v>
      </c>
      <c r="D24" s="22"/>
      <c r="E24" s="24">
        <v>1</v>
      </c>
      <c r="F24" s="24">
        <v>9</v>
      </c>
      <c r="G24" s="28">
        <v>420</v>
      </c>
      <c r="H24" s="28">
        <f>F24*G24</f>
        <v>3780</v>
      </c>
      <c r="I24" s="31">
        <v>420</v>
      </c>
      <c r="J24" s="30">
        <f>I24*F24</f>
        <v>3780</v>
      </c>
      <c r="K24" s="44">
        <v>420</v>
      </c>
      <c r="L24" s="44">
        <f>K24*F24</f>
        <v>3780</v>
      </c>
      <c r="M24" s="28">
        <f>(G24+I24+K24)/3</f>
        <v>420</v>
      </c>
      <c r="N24" s="45"/>
    </row>
    <row r="25" spans="1:14" ht="18.75">
      <c r="A25" s="60" t="s">
        <v>137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</row>
    <row r="26" spans="1:14" ht="45">
      <c r="A26" s="11">
        <v>1</v>
      </c>
      <c r="B26" s="21" t="s">
        <v>141</v>
      </c>
      <c r="C26" s="22">
        <v>2019</v>
      </c>
      <c r="D26" s="22"/>
      <c r="E26" s="24">
        <v>1</v>
      </c>
      <c r="F26" s="24">
        <v>9</v>
      </c>
      <c r="G26" s="28">
        <v>3000</v>
      </c>
      <c r="H26" s="28">
        <f>G26*F26</f>
        <v>27000</v>
      </c>
      <c r="I26" s="31">
        <v>3000</v>
      </c>
      <c r="J26" s="30">
        <f>I26*F26</f>
        <v>27000</v>
      </c>
      <c r="K26" s="44">
        <v>3000</v>
      </c>
      <c r="L26" s="44">
        <f>K26*F26</f>
        <v>27000</v>
      </c>
      <c r="M26" s="28">
        <f>(G26+I26+K26)/3</f>
        <v>3000</v>
      </c>
      <c r="N26" s="45"/>
    </row>
    <row r="27" spans="1:14" ht="18.75">
      <c r="A27" s="52" t="s">
        <v>26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4">
      <c r="A28" s="11">
        <v>1</v>
      </c>
      <c r="B28" s="20" t="s">
        <v>22</v>
      </c>
      <c r="C28" s="22">
        <v>2017</v>
      </c>
      <c r="D28" s="22">
        <v>7114402266</v>
      </c>
      <c r="E28" s="24">
        <v>1</v>
      </c>
      <c r="F28" s="24">
        <v>9</v>
      </c>
      <c r="G28" s="28">
        <v>418</v>
      </c>
      <c r="H28" s="28">
        <f>G28*F28</f>
        <v>3762</v>
      </c>
      <c r="I28" s="44">
        <v>500</v>
      </c>
      <c r="J28" s="44">
        <f>I28*F28</f>
        <v>4500</v>
      </c>
      <c r="K28" s="44">
        <v>600</v>
      </c>
      <c r="L28" s="44">
        <f>K28*F28</f>
        <v>5400</v>
      </c>
      <c r="M28" s="44">
        <f>(G28+I28+K28)/3</f>
        <v>506</v>
      </c>
    </row>
    <row r="29" spans="1:14">
      <c r="A29" s="11">
        <v>2</v>
      </c>
      <c r="B29" s="20" t="s">
        <v>23</v>
      </c>
      <c r="C29" s="22">
        <v>2012</v>
      </c>
      <c r="D29" s="22" t="s">
        <v>25</v>
      </c>
      <c r="E29" s="24">
        <v>1</v>
      </c>
      <c r="F29" s="24">
        <v>9</v>
      </c>
      <c r="G29" s="28">
        <v>418</v>
      </c>
      <c r="H29" s="28">
        <f>G29*F29</f>
        <v>3762</v>
      </c>
      <c r="I29" s="44">
        <v>500</v>
      </c>
      <c r="J29" s="44">
        <f>I29*F29</f>
        <v>4500</v>
      </c>
      <c r="K29" s="44">
        <v>600</v>
      </c>
      <c r="L29" s="44">
        <f>K29*F29</f>
        <v>5400</v>
      </c>
      <c r="M29" s="44">
        <f>(G29+I29+K29)/3</f>
        <v>506</v>
      </c>
      <c r="N29" s="45"/>
    </row>
    <row r="30" spans="1:14" ht="18.75">
      <c r="A30" s="52" t="s">
        <v>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4" ht="30">
      <c r="A31" s="11">
        <v>1</v>
      </c>
      <c r="B31" s="21" t="s">
        <v>28</v>
      </c>
      <c r="C31" s="22">
        <v>2001</v>
      </c>
      <c r="D31" s="22">
        <v>89620</v>
      </c>
      <c r="E31" s="24">
        <v>1</v>
      </c>
      <c r="F31" s="24">
        <v>9</v>
      </c>
      <c r="G31" s="28">
        <v>418</v>
      </c>
      <c r="H31" s="28">
        <f>G31*F31</f>
        <v>3762</v>
      </c>
      <c r="I31" s="31">
        <v>500</v>
      </c>
      <c r="J31" s="30">
        <f>I31*F31</f>
        <v>4500</v>
      </c>
      <c r="K31" s="44">
        <v>600</v>
      </c>
      <c r="L31" s="44">
        <f>K31*F31</f>
        <v>5400</v>
      </c>
      <c r="M31" s="28">
        <f>(G31+I31+K31)/3</f>
        <v>506</v>
      </c>
    </row>
    <row r="32" spans="1:14" ht="45">
      <c r="A32" s="11">
        <v>2</v>
      </c>
      <c r="B32" s="21" t="s">
        <v>29</v>
      </c>
      <c r="C32" s="22">
        <v>2002</v>
      </c>
      <c r="D32" s="22" t="s">
        <v>35</v>
      </c>
      <c r="E32" s="24">
        <v>1</v>
      </c>
      <c r="F32" s="24">
        <v>9</v>
      </c>
      <c r="G32" s="28">
        <v>418</v>
      </c>
      <c r="H32" s="28">
        <f t="shared" ref="H32:H37" si="4">G32*F32</f>
        <v>3762</v>
      </c>
      <c r="I32" s="31">
        <v>500</v>
      </c>
      <c r="J32" s="30">
        <f t="shared" ref="J32:J37" si="5">I32*F32</f>
        <v>4500</v>
      </c>
      <c r="K32" s="44">
        <v>600</v>
      </c>
      <c r="L32" s="44">
        <f t="shared" ref="L32:L37" si="6">K32*F32</f>
        <v>5400</v>
      </c>
      <c r="M32" s="28">
        <f t="shared" ref="M32:M37" si="7">(G32+I32+K32)/3</f>
        <v>506</v>
      </c>
    </row>
    <row r="33" spans="1:14" ht="30">
      <c r="A33" s="11">
        <v>3</v>
      </c>
      <c r="B33" s="21" t="s">
        <v>30</v>
      </c>
      <c r="C33" s="22">
        <v>2000</v>
      </c>
      <c r="D33" s="22">
        <v>164</v>
      </c>
      <c r="E33" s="24">
        <v>1</v>
      </c>
      <c r="F33" s="24">
        <v>9</v>
      </c>
      <c r="G33" s="28">
        <v>418</v>
      </c>
      <c r="H33" s="28">
        <f t="shared" si="4"/>
        <v>3762</v>
      </c>
      <c r="I33" s="31">
        <v>500</v>
      </c>
      <c r="J33" s="30">
        <f t="shared" si="5"/>
        <v>4500</v>
      </c>
      <c r="K33" s="44">
        <v>600</v>
      </c>
      <c r="L33" s="44">
        <f t="shared" si="6"/>
        <v>5400</v>
      </c>
      <c r="M33" s="28">
        <f t="shared" si="7"/>
        <v>506</v>
      </c>
    </row>
    <row r="34" spans="1:14" ht="45">
      <c r="A34" s="11">
        <v>4</v>
      </c>
      <c r="B34" s="21" t="s">
        <v>31</v>
      </c>
      <c r="C34" s="22">
        <v>2016</v>
      </c>
      <c r="D34" s="22">
        <v>4523</v>
      </c>
      <c r="E34" s="24">
        <v>1</v>
      </c>
      <c r="F34" s="24">
        <v>9</v>
      </c>
      <c r="G34" s="28">
        <v>418</v>
      </c>
      <c r="H34" s="28">
        <f t="shared" si="4"/>
        <v>3762</v>
      </c>
      <c r="I34" s="31">
        <v>500</v>
      </c>
      <c r="J34" s="30">
        <f t="shared" si="5"/>
        <v>4500</v>
      </c>
      <c r="K34" s="44">
        <v>600</v>
      </c>
      <c r="L34" s="44">
        <f t="shared" si="6"/>
        <v>5400</v>
      </c>
      <c r="M34" s="28">
        <f t="shared" si="7"/>
        <v>506</v>
      </c>
    </row>
    <row r="35" spans="1:14" ht="60">
      <c r="A35" s="11">
        <v>5</v>
      </c>
      <c r="B35" s="21" t="s">
        <v>32</v>
      </c>
      <c r="C35" s="22">
        <v>2012</v>
      </c>
      <c r="D35" s="22">
        <v>62200</v>
      </c>
      <c r="E35" s="24">
        <v>1</v>
      </c>
      <c r="F35" s="24">
        <v>9</v>
      </c>
      <c r="G35" s="28">
        <v>522</v>
      </c>
      <c r="H35" s="28">
        <f t="shared" si="4"/>
        <v>4698</v>
      </c>
      <c r="I35" s="31">
        <v>600</v>
      </c>
      <c r="J35" s="30">
        <f t="shared" si="5"/>
        <v>5400</v>
      </c>
      <c r="K35" s="44">
        <v>700</v>
      </c>
      <c r="L35" s="44">
        <f t="shared" si="6"/>
        <v>6300</v>
      </c>
      <c r="M35" s="28">
        <f t="shared" si="7"/>
        <v>607.33333333333337</v>
      </c>
    </row>
    <row r="36" spans="1:14" ht="45">
      <c r="A36" s="11">
        <v>6</v>
      </c>
      <c r="B36" s="21" t="s">
        <v>33</v>
      </c>
      <c r="C36" s="22">
        <v>2017</v>
      </c>
      <c r="D36" s="22">
        <v>26</v>
      </c>
      <c r="E36" s="24">
        <v>1</v>
      </c>
      <c r="F36" s="24">
        <v>9</v>
      </c>
      <c r="G36" s="28">
        <v>418</v>
      </c>
      <c r="H36" s="28">
        <f t="shared" si="4"/>
        <v>3762</v>
      </c>
      <c r="I36" s="31">
        <v>500</v>
      </c>
      <c r="J36" s="30">
        <f>I36*F36</f>
        <v>4500</v>
      </c>
      <c r="K36" s="44">
        <v>600</v>
      </c>
      <c r="L36" s="44">
        <f t="shared" si="6"/>
        <v>5400</v>
      </c>
      <c r="M36" s="28">
        <f t="shared" si="7"/>
        <v>506</v>
      </c>
    </row>
    <row r="37" spans="1:14" ht="45">
      <c r="A37" s="11">
        <v>7</v>
      </c>
      <c r="B37" s="21" t="s">
        <v>34</v>
      </c>
      <c r="C37" s="22">
        <v>2015</v>
      </c>
      <c r="D37" s="22">
        <v>12252</v>
      </c>
      <c r="E37" s="24">
        <v>1</v>
      </c>
      <c r="F37" s="24">
        <v>9</v>
      </c>
      <c r="G37" s="28">
        <v>418</v>
      </c>
      <c r="H37" s="28">
        <f t="shared" si="4"/>
        <v>3762</v>
      </c>
      <c r="I37" s="31">
        <v>500</v>
      </c>
      <c r="J37" s="30">
        <f t="shared" si="5"/>
        <v>4500</v>
      </c>
      <c r="K37" s="44">
        <v>500</v>
      </c>
      <c r="L37" s="44">
        <f t="shared" si="6"/>
        <v>4500</v>
      </c>
      <c r="M37" s="28">
        <f t="shared" si="7"/>
        <v>472.66666666666669</v>
      </c>
      <c r="N37" s="45"/>
    </row>
    <row r="38" spans="1:14" ht="18.75">
      <c r="A38" s="52" t="s">
        <v>36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/>
    </row>
    <row r="39" spans="1:14" ht="30">
      <c r="A39" s="11">
        <v>1</v>
      </c>
      <c r="B39" s="21" t="s">
        <v>37</v>
      </c>
      <c r="C39" s="22">
        <v>2013</v>
      </c>
      <c r="D39" s="22">
        <v>600014</v>
      </c>
      <c r="E39" s="24">
        <v>1</v>
      </c>
      <c r="F39" s="24">
        <v>9</v>
      </c>
      <c r="G39" s="28">
        <v>9998</v>
      </c>
      <c r="H39" s="28">
        <f>G39*F39</f>
        <v>89982</v>
      </c>
      <c r="I39" s="31">
        <v>10000</v>
      </c>
      <c r="J39" s="31">
        <f>I39*F39</f>
        <v>90000</v>
      </c>
      <c r="K39" s="44">
        <v>11000</v>
      </c>
      <c r="L39" s="44">
        <f>K39*F39</f>
        <v>99000</v>
      </c>
      <c r="M39" s="28">
        <f>(G39+I39+K39)/3</f>
        <v>10332.666666666666</v>
      </c>
    </row>
    <row r="40" spans="1:14" ht="60">
      <c r="A40" s="11">
        <v>2</v>
      </c>
      <c r="B40" s="21" t="s">
        <v>38</v>
      </c>
      <c r="C40" s="22">
        <v>2018</v>
      </c>
      <c r="D40" s="22">
        <v>600192</v>
      </c>
      <c r="E40" s="24">
        <v>1</v>
      </c>
      <c r="F40" s="24">
        <v>9</v>
      </c>
      <c r="G40" s="28">
        <v>12505</v>
      </c>
      <c r="H40" s="28">
        <f t="shared" ref="H40:H42" si="8">G40*F40</f>
        <v>112545</v>
      </c>
      <c r="I40" s="31">
        <v>14000</v>
      </c>
      <c r="J40" s="31">
        <f t="shared" ref="J40:J42" si="9">I40*F40</f>
        <v>126000</v>
      </c>
      <c r="K40" s="44">
        <v>14000</v>
      </c>
      <c r="L40" s="44">
        <f t="shared" ref="L40:L42" si="10">K40*F40</f>
        <v>126000</v>
      </c>
      <c r="M40" s="28">
        <f t="shared" ref="M40:M42" si="11">(G40+I40+K40)/3</f>
        <v>13501.666666666666</v>
      </c>
    </row>
    <row r="41" spans="1:14" ht="45">
      <c r="A41" s="11">
        <v>3</v>
      </c>
      <c r="B41" s="21" t="s">
        <v>39</v>
      </c>
      <c r="C41" s="22">
        <v>2016</v>
      </c>
      <c r="D41" s="22">
        <v>600059</v>
      </c>
      <c r="E41" s="24">
        <v>1</v>
      </c>
      <c r="F41" s="24">
        <v>9</v>
      </c>
      <c r="G41" s="28">
        <v>14935</v>
      </c>
      <c r="H41" s="28">
        <f t="shared" si="8"/>
        <v>134415</v>
      </c>
      <c r="I41" s="31">
        <v>15000</v>
      </c>
      <c r="J41" s="31">
        <f t="shared" si="9"/>
        <v>135000</v>
      </c>
      <c r="K41" s="44">
        <v>16000</v>
      </c>
      <c r="L41" s="44">
        <f t="shared" si="10"/>
        <v>144000</v>
      </c>
      <c r="M41" s="28">
        <f t="shared" si="11"/>
        <v>15311.666666666666</v>
      </c>
    </row>
    <row r="42" spans="1:14" ht="30">
      <c r="A42" s="11">
        <v>4</v>
      </c>
      <c r="B42" s="21" t="s">
        <v>40</v>
      </c>
      <c r="C42" s="22">
        <v>2017</v>
      </c>
      <c r="D42" s="22">
        <v>600114</v>
      </c>
      <c r="E42" s="24">
        <v>1</v>
      </c>
      <c r="F42" s="24">
        <v>9</v>
      </c>
      <c r="G42" s="28">
        <v>16677</v>
      </c>
      <c r="H42" s="28">
        <f t="shared" si="8"/>
        <v>150093</v>
      </c>
      <c r="I42" s="31">
        <v>18000</v>
      </c>
      <c r="J42" s="31">
        <f t="shared" si="9"/>
        <v>162000</v>
      </c>
      <c r="K42" s="44">
        <v>18000</v>
      </c>
      <c r="L42" s="44">
        <f t="shared" si="10"/>
        <v>162000</v>
      </c>
      <c r="M42" s="28">
        <f t="shared" si="11"/>
        <v>17559</v>
      </c>
      <c r="N42" s="45"/>
    </row>
    <row r="43" spans="1:14" ht="18.75">
      <c r="A43" s="52" t="s">
        <v>42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</row>
    <row r="44" spans="1:14" ht="30">
      <c r="A44" s="11">
        <v>1</v>
      </c>
      <c r="B44" s="21" t="s">
        <v>43</v>
      </c>
      <c r="C44" s="22">
        <v>2016</v>
      </c>
      <c r="D44" s="22">
        <v>423</v>
      </c>
      <c r="E44" s="24">
        <v>1</v>
      </c>
      <c r="F44" s="24">
        <v>9</v>
      </c>
      <c r="G44" s="28">
        <v>522</v>
      </c>
      <c r="H44" s="28">
        <f>G44*F44</f>
        <v>4698</v>
      </c>
      <c r="I44" s="31">
        <v>600</v>
      </c>
      <c r="J44" s="31">
        <f>I44*F44</f>
        <v>5400</v>
      </c>
      <c r="K44" s="44">
        <v>600</v>
      </c>
      <c r="L44" s="44">
        <f>K44*F44</f>
        <v>5400</v>
      </c>
      <c r="M44" s="28">
        <f>(G44+I44+K44)/3</f>
        <v>574</v>
      </c>
    </row>
    <row r="45" spans="1:14" ht="30">
      <c r="A45" s="11">
        <v>2</v>
      </c>
      <c r="B45" s="21" t="s">
        <v>44</v>
      </c>
      <c r="C45" s="22">
        <v>2014</v>
      </c>
      <c r="D45" s="22">
        <v>8021214</v>
      </c>
      <c r="E45" s="24">
        <v>1</v>
      </c>
      <c r="F45" s="24">
        <v>9</v>
      </c>
      <c r="G45" s="28">
        <v>522</v>
      </c>
      <c r="H45" s="28">
        <f>G45*F45</f>
        <v>4698</v>
      </c>
      <c r="I45" s="31">
        <v>600</v>
      </c>
      <c r="J45" s="31">
        <f>I45*F45</f>
        <v>5400</v>
      </c>
      <c r="K45" s="44">
        <v>600</v>
      </c>
      <c r="L45" s="44">
        <f>K45*F45</f>
        <v>5400</v>
      </c>
      <c r="M45" s="28">
        <f>(G45+I45+K45)/3</f>
        <v>574</v>
      </c>
      <c r="N45" s="45"/>
    </row>
    <row r="46" spans="1:14" ht="18.75">
      <c r="A46" s="52" t="s">
        <v>45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4"/>
    </row>
    <row r="47" spans="1:14" ht="30">
      <c r="A47" s="9">
        <v>1</v>
      </c>
      <c r="B47" s="21" t="s">
        <v>46</v>
      </c>
      <c r="C47" s="1">
        <v>2002</v>
      </c>
      <c r="D47" s="1" t="s">
        <v>41</v>
      </c>
      <c r="E47" s="12">
        <v>1</v>
      </c>
      <c r="F47" s="12">
        <v>9</v>
      </c>
      <c r="G47" s="28">
        <v>522</v>
      </c>
      <c r="H47" s="28">
        <f>G47*F47</f>
        <v>4698</v>
      </c>
      <c r="I47" s="31">
        <v>600</v>
      </c>
      <c r="J47" s="31">
        <f>I47*F47</f>
        <v>5400</v>
      </c>
      <c r="K47" s="44">
        <v>600</v>
      </c>
      <c r="L47" s="44">
        <f>K47*F47</f>
        <v>5400</v>
      </c>
      <c r="M47" s="28">
        <f>(G47+I47+K47)/3</f>
        <v>574</v>
      </c>
    </row>
    <row r="48" spans="1:14" ht="60">
      <c r="A48" s="9">
        <v>2</v>
      </c>
      <c r="B48" s="21" t="s">
        <v>47</v>
      </c>
      <c r="C48" s="1">
        <v>2003</v>
      </c>
      <c r="D48" s="1">
        <v>62801</v>
      </c>
      <c r="E48" s="12">
        <v>1</v>
      </c>
      <c r="F48" s="12">
        <v>9</v>
      </c>
      <c r="G48" s="28">
        <v>522</v>
      </c>
      <c r="H48" s="28">
        <f t="shared" ref="H48:H50" si="12">G48*F48</f>
        <v>4698</v>
      </c>
      <c r="I48" s="31">
        <v>600</v>
      </c>
      <c r="J48" s="31">
        <f t="shared" ref="J48:J50" si="13">I48*F48</f>
        <v>5400</v>
      </c>
      <c r="K48" s="44">
        <v>600</v>
      </c>
      <c r="L48" s="44">
        <f t="shared" ref="L48:L50" si="14">K48*F48</f>
        <v>5400</v>
      </c>
      <c r="M48" s="28">
        <f t="shared" ref="M48:M50" si="15">(G48+I48+K48)/3</f>
        <v>574</v>
      </c>
    </row>
    <row r="49" spans="1:14">
      <c r="A49" s="9">
        <v>3</v>
      </c>
      <c r="B49" s="20" t="s">
        <v>48</v>
      </c>
      <c r="C49" s="1">
        <v>2002</v>
      </c>
      <c r="D49" s="1">
        <v>910990</v>
      </c>
      <c r="E49" s="12">
        <v>1</v>
      </c>
      <c r="F49" s="12">
        <v>9</v>
      </c>
      <c r="G49" s="28">
        <v>522</v>
      </c>
      <c r="H49" s="28">
        <f t="shared" si="12"/>
        <v>4698</v>
      </c>
      <c r="I49" s="31">
        <v>600</v>
      </c>
      <c r="J49" s="31">
        <f t="shared" si="13"/>
        <v>5400</v>
      </c>
      <c r="K49" s="44">
        <v>600</v>
      </c>
      <c r="L49" s="44">
        <f t="shared" si="14"/>
        <v>5400</v>
      </c>
      <c r="M49" s="28">
        <f t="shared" si="15"/>
        <v>574</v>
      </c>
    </row>
    <row r="50" spans="1:14">
      <c r="A50" s="9">
        <v>4</v>
      </c>
      <c r="B50" s="20" t="s">
        <v>49</v>
      </c>
      <c r="C50" s="1">
        <v>2006</v>
      </c>
      <c r="D50" s="1">
        <v>127088</v>
      </c>
      <c r="E50" s="12">
        <v>1</v>
      </c>
      <c r="F50" s="12">
        <v>9</v>
      </c>
      <c r="G50" s="28">
        <v>420</v>
      </c>
      <c r="H50" s="28">
        <f t="shared" si="12"/>
        <v>3780</v>
      </c>
      <c r="I50" s="31">
        <v>420</v>
      </c>
      <c r="J50" s="31">
        <f t="shared" si="13"/>
        <v>3780</v>
      </c>
      <c r="K50" s="44">
        <v>420</v>
      </c>
      <c r="L50" s="44">
        <f t="shared" si="14"/>
        <v>3780</v>
      </c>
      <c r="M50" s="28">
        <f t="shared" si="15"/>
        <v>420</v>
      </c>
      <c r="N50" s="45"/>
    </row>
    <row r="51" spans="1:14" ht="18.75">
      <c r="A51" s="52" t="s">
        <v>50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4"/>
    </row>
    <row r="52" spans="1:14">
      <c r="A52" s="9">
        <v>1</v>
      </c>
      <c r="B52" s="20" t="s">
        <v>51</v>
      </c>
      <c r="C52" s="1">
        <v>2016</v>
      </c>
      <c r="D52" s="1">
        <v>871200</v>
      </c>
      <c r="E52" s="12">
        <v>1</v>
      </c>
      <c r="F52" s="12">
        <v>9</v>
      </c>
      <c r="G52" s="28">
        <v>522</v>
      </c>
      <c r="H52" s="28">
        <f>G52*F52</f>
        <v>4698</v>
      </c>
      <c r="I52" s="31">
        <v>600</v>
      </c>
      <c r="J52" s="31">
        <f>I52*F52</f>
        <v>5400</v>
      </c>
      <c r="K52" s="44">
        <v>600</v>
      </c>
      <c r="L52" s="44">
        <f>K52*F52</f>
        <v>5400</v>
      </c>
      <c r="M52" s="28">
        <f>(G52+I52+K52)/3</f>
        <v>574</v>
      </c>
      <c r="N52" s="45"/>
    </row>
    <row r="53" spans="1:14" ht="18.75">
      <c r="A53" s="52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4"/>
    </row>
    <row r="54" spans="1:14" ht="60">
      <c r="A54" s="9">
        <v>1</v>
      </c>
      <c r="B54" s="21" t="s">
        <v>78</v>
      </c>
      <c r="C54" s="1">
        <v>2017</v>
      </c>
      <c r="D54" s="1">
        <v>50862</v>
      </c>
      <c r="E54" s="12">
        <v>1</v>
      </c>
      <c r="F54" s="12">
        <v>9</v>
      </c>
      <c r="G54" s="28">
        <v>383</v>
      </c>
      <c r="H54" s="28">
        <f>G54*F54</f>
        <v>3447</v>
      </c>
      <c r="I54" s="31">
        <v>400</v>
      </c>
      <c r="J54" s="31">
        <f>I54*F54</f>
        <v>3600</v>
      </c>
      <c r="K54" s="44">
        <v>400</v>
      </c>
      <c r="L54" s="44">
        <f>K54*F54</f>
        <v>3600</v>
      </c>
      <c r="M54" s="28">
        <f>(G54+I54+K54)/3</f>
        <v>394.33333333333331</v>
      </c>
      <c r="N54" s="45"/>
    </row>
    <row r="55" spans="1:14" ht="18.75">
      <c r="A55" s="52" t="s">
        <v>53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4"/>
    </row>
    <row r="56" spans="1:14">
      <c r="A56" s="9">
        <v>1</v>
      </c>
      <c r="B56" s="20" t="s">
        <v>55</v>
      </c>
      <c r="C56" s="1">
        <v>2016</v>
      </c>
      <c r="D56" s="1">
        <v>1601653</v>
      </c>
      <c r="E56" s="12">
        <v>1</v>
      </c>
      <c r="F56" s="12">
        <v>9</v>
      </c>
      <c r="G56" s="28">
        <v>522</v>
      </c>
      <c r="H56" s="28">
        <f t="shared" ref="H56:H60" si="16">G56*F56</f>
        <v>4698</v>
      </c>
      <c r="I56" s="31">
        <v>600</v>
      </c>
      <c r="J56" s="31">
        <f t="shared" ref="J56:J60" si="17">I56*F56</f>
        <v>5400</v>
      </c>
      <c r="K56" s="44">
        <v>600</v>
      </c>
      <c r="L56" s="44">
        <f t="shared" ref="L56:L60" si="18">K56*F56</f>
        <v>5400</v>
      </c>
      <c r="M56" s="28">
        <f t="shared" ref="M56:M60" si="19">(G56+I56+K56)/3</f>
        <v>574</v>
      </c>
    </row>
    <row r="57" spans="1:14">
      <c r="A57" s="9">
        <v>2</v>
      </c>
      <c r="B57" s="21" t="s">
        <v>133</v>
      </c>
      <c r="C57" s="1"/>
      <c r="D57" s="1"/>
      <c r="E57" s="12">
        <v>1</v>
      </c>
      <c r="F57" s="12">
        <v>9</v>
      </c>
      <c r="G57" s="28">
        <v>522</v>
      </c>
      <c r="H57" s="28">
        <f t="shared" si="16"/>
        <v>4698</v>
      </c>
      <c r="I57" s="31">
        <v>600</v>
      </c>
      <c r="J57" s="31">
        <f t="shared" si="17"/>
        <v>5400</v>
      </c>
      <c r="K57" s="44">
        <v>600</v>
      </c>
      <c r="L57" s="44">
        <f t="shared" si="18"/>
        <v>5400</v>
      </c>
      <c r="M57" s="28">
        <f t="shared" si="19"/>
        <v>574</v>
      </c>
    </row>
    <row r="58" spans="1:14">
      <c r="A58" s="9">
        <v>3</v>
      </c>
      <c r="B58" s="20" t="s">
        <v>56</v>
      </c>
      <c r="C58" s="1">
        <v>2015</v>
      </c>
      <c r="D58" s="1" t="s">
        <v>57</v>
      </c>
      <c r="E58" s="12">
        <v>1</v>
      </c>
      <c r="F58" s="12">
        <v>9</v>
      </c>
      <c r="G58" s="28">
        <v>348</v>
      </c>
      <c r="H58" s="28">
        <f t="shared" si="16"/>
        <v>3132</v>
      </c>
      <c r="I58" s="31">
        <v>400</v>
      </c>
      <c r="J58" s="31">
        <f t="shared" si="17"/>
        <v>3600</v>
      </c>
      <c r="K58" s="44">
        <v>400</v>
      </c>
      <c r="L58" s="44">
        <f t="shared" si="18"/>
        <v>3600</v>
      </c>
      <c r="M58" s="28">
        <f t="shared" si="19"/>
        <v>382.66666666666669</v>
      </c>
    </row>
    <row r="59" spans="1:14" ht="30">
      <c r="A59" s="9">
        <v>4</v>
      </c>
      <c r="B59" s="21" t="s">
        <v>58</v>
      </c>
      <c r="C59" s="1">
        <v>2013</v>
      </c>
      <c r="D59" s="1">
        <v>11699</v>
      </c>
      <c r="E59" s="12">
        <v>1</v>
      </c>
      <c r="F59" s="12">
        <v>9</v>
      </c>
      <c r="G59" s="28">
        <v>696</v>
      </c>
      <c r="H59" s="28">
        <f t="shared" si="16"/>
        <v>6264</v>
      </c>
      <c r="I59" s="31">
        <v>800</v>
      </c>
      <c r="J59" s="31">
        <f t="shared" si="17"/>
        <v>7200</v>
      </c>
      <c r="K59" s="44">
        <v>1000</v>
      </c>
      <c r="L59" s="44">
        <f t="shared" si="18"/>
        <v>9000</v>
      </c>
      <c r="M59" s="28">
        <f t="shared" si="19"/>
        <v>832</v>
      </c>
    </row>
    <row r="60" spans="1:14" ht="30">
      <c r="A60" s="9">
        <v>5</v>
      </c>
      <c r="B60" s="21" t="s">
        <v>134</v>
      </c>
      <c r="C60" s="1">
        <v>2020</v>
      </c>
      <c r="D60" s="1">
        <v>694</v>
      </c>
      <c r="E60" s="12">
        <v>1</v>
      </c>
      <c r="F60" s="12">
        <v>9</v>
      </c>
      <c r="G60" s="28">
        <v>696</v>
      </c>
      <c r="H60" s="28">
        <f t="shared" si="16"/>
        <v>6264</v>
      </c>
      <c r="I60" s="31">
        <v>800</v>
      </c>
      <c r="J60" s="31">
        <f t="shared" si="17"/>
        <v>7200</v>
      </c>
      <c r="K60" s="44">
        <v>1000</v>
      </c>
      <c r="L60" s="44">
        <f t="shared" si="18"/>
        <v>9000</v>
      </c>
      <c r="M60" s="28">
        <f t="shared" si="19"/>
        <v>832</v>
      </c>
      <c r="N60" s="45"/>
    </row>
    <row r="61" spans="1:14" ht="18.75">
      <c r="A61" s="52" t="s">
        <v>59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4"/>
    </row>
    <row r="62" spans="1:14" ht="30">
      <c r="A62" s="9">
        <v>1</v>
      </c>
      <c r="B62" s="21" t="s">
        <v>60</v>
      </c>
      <c r="C62" s="1">
        <v>2017</v>
      </c>
      <c r="D62" s="1">
        <v>27560900</v>
      </c>
      <c r="E62" s="12">
        <v>1</v>
      </c>
      <c r="F62" s="12">
        <v>9</v>
      </c>
      <c r="G62" s="28">
        <v>420</v>
      </c>
      <c r="H62" s="28">
        <f>G62*F62</f>
        <v>3780</v>
      </c>
      <c r="I62" s="31">
        <v>420</v>
      </c>
      <c r="J62" s="31">
        <f>I62*F62</f>
        <v>3780</v>
      </c>
      <c r="K62" s="44">
        <v>500</v>
      </c>
      <c r="L62" s="44">
        <f>K62*F62</f>
        <v>4500</v>
      </c>
      <c r="M62" s="28">
        <f>(G62+I62+K62)/3</f>
        <v>446.66666666666669</v>
      </c>
      <c r="N62" s="45"/>
    </row>
    <row r="63" spans="1:14" ht="18.75">
      <c r="A63" s="52" t="s">
        <v>61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4"/>
    </row>
    <row r="64" spans="1:14" ht="30">
      <c r="A64" s="9">
        <v>1</v>
      </c>
      <c r="B64" s="21" t="s">
        <v>135</v>
      </c>
      <c r="C64" s="1">
        <v>2013</v>
      </c>
      <c r="D64" s="1" t="s">
        <v>68</v>
      </c>
      <c r="E64" s="12">
        <v>1</v>
      </c>
      <c r="F64" s="12">
        <v>9</v>
      </c>
      <c r="G64" s="28">
        <v>626</v>
      </c>
      <c r="H64" s="28">
        <f>G64*F64</f>
        <v>5634</v>
      </c>
      <c r="I64" s="31">
        <v>700</v>
      </c>
      <c r="J64" s="31">
        <f>I64*F64</f>
        <v>6300</v>
      </c>
      <c r="K64" s="44">
        <v>700</v>
      </c>
      <c r="L64" s="44">
        <f>K64*F64</f>
        <v>6300</v>
      </c>
      <c r="M64" s="28">
        <f>(G64+I64+K64)/3</f>
        <v>675.33333333333337</v>
      </c>
    </row>
    <row r="65" spans="1:14">
      <c r="A65" s="9">
        <v>2</v>
      </c>
      <c r="B65" s="20" t="s">
        <v>62</v>
      </c>
      <c r="C65" s="1">
        <v>1999</v>
      </c>
      <c r="D65" s="1">
        <v>1370475</v>
      </c>
      <c r="E65" s="12">
        <v>1</v>
      </c>
      <c r="F65" s="12">
        <v>9</v>
      </c>
      <c r="G65" s="28">
        <v>696</v>
      </c>
      <c r="H65" s="28">
        <f t="shared" ref="H65:H71" si="20">G65*F65</f>
        <v>6264</v>
      </c>
      <c r="I65" s="31">
        <v>750</v>
      </c>
      <c r="J65" s="31">
        <f t="shared" ref="J65:J71" si="21">I65*F65</f>
        <v>6750</v>
      </c>
      <c r="K65" s="44">
        <v>750</v>
      </c>
      <c r="L65" s="44">
        <f t="shared" ref="L65:L71" si="22">K65*F65</f>
        <v>6750</v>
      </c>
      <c r="M65" s="28">
        <f t="shared" ref="M65:M71" si="23">(G65+I65+K65)/3</f>
        <v>732</v>
      </c>
    </row>
    <row r="66" spans="1:14" ht="30">
      <c r="A66" s="9">
        <v>3</v>
      </c>
      <c r="B66" s="21" t="s">
        <v>63</v>
      </c>
      <c r="C66" s="1">
        <v>2009</v>
      </c>
      <c r="D66" s="1" t="s">
        <v>69</v>
      </c>
      <c r="E66" s="12">
        <v>1</v>
      </c>
      <c r="F66" s="12">
        <v>9</v>
      </c>
      <c r="G66" s="28">
        <v>420</v>
      </c>
      <c r="H66" s="28">
        <f t="shared" si="20"/>
        <v>3780</v>
      </c>
      <c r="I66" s="31">
        <v>420</v>
      </c>
      <c r="J66" s="31">
        <f t="shared" si="21"/>
        <v>3780</v>
      </c>
      <c r="K66" s="44">
        <v>500</v>
      </c>
      <c r="L66" s="44">
        <f t="shared" si="22"/>
        <v>4500</v>
      </c>
      <c r="M66" s="28">
        <f t="shared" si="23"/>
        <v>446.66666666666669</v>
      </c>
    </row>
    <row r="67" spans="1:14" ht="30">
      <c r="A67" s="9">
        <v>4</v>
      </c>
      <c r="B67" s="21" t="s">
        <v>64</v>
      </c>
      <c r="C67" s="22">
        <v>2014</v>
      </c>
      <c r="D67" s="1" t="s">
        <v>70</v>
      </c>
      <c r="E67" s="12">
        <v>1</v>
      </c>
      <c r="F67" s="12">
        <v>9</v>
      </c>
      <c r="G67" s="28">
        <v>3820</v>
      </c>
      <c r="H67" s="28">
        <f t="shared" si="20"/>
        <v>34380</v>
      </c>
      <c r="I67" s="31">
        <v>4000</v>
      </c>
      <c r="J67" s="31">
        <f t="shared" si="21"/>
        <v>36000</v>
      </c>
      <c r="K67" s="44">
        <v>4000</v>
      </c>
      <c r="L67" s="44">
        <f t="shared" si="22"/>
        <v>36000</v>
      </c>
      <c r="M67" s="28">
        <f t="shared" si="23"/>
        <v>3940</v>
      </c>
    </row>
    <row r="68" spans="1:14">
      <c r="A68" s="9">
        <v>5</v>
      </c>
      <c r="B68" s="20" t="s">
        <v>65</v>
      </c>
      <c r="C68" s="1">
        <v>2019</v>
      </c>
      <c r="D68" s="1" t="s">
        <v>71</v>
      </c>
      <c r="E68" s="12">
        <v>1</v>
      </c>
      <c r="F68" s="12">
        <v>9</v>
      </c>
      <c r="G68" s="28">
        <v>3820</v>
      </c>
      <c r="H68" s="28">
        <f t="shared" si="20"/>
        <v>34380</v>
      </c>
      <c r="I68" s="31">
        <v>4000</v>
      </c>
      <c r="J68" s="31">
        <f t="shared" si="21"/>
        <v>36000</v>
      </c>
      <c r="K68" s="44">
        <v>4000</v>
      </c>
      <c r="L68" s="44">
        <f t="shared" si="22"/>
        <v>36000</v>
      </c>
      <c r="M68" s="28">
        <f t="shared" si="23"/>
        <v>3940</v>
      </c>
    </row>
    <row r="69" spans="1:14">
      <c r="A69" s="9">
        <v>6</v>
      </c>
      <c r="B69" s="20" t="s">
        <v>66</v>
      </c>
      <c r="C69" s="1">
        <v>2014</v>
      </c>
      <c r="D69" s="1" t="s">
        <v>72</v>
      </c>
      <c r="E69" s="12">
        <v>1</v>
      </c>
      <c r="F69" s="12">
        <v>9</v>
      </c>
      <c r="G69" s="28">
        <v>3820</v>
      </c>
      <c r="H69" s="28">
        <f t="shared" si="20"/>
        <v>34380</v>
      </c>
      <c r="I69" s="31">
        <v>4000</v>
      </c>
      <c r="J69" s="31">
        <f t="shared" si="21"/>
        <v>36000</v>
      </c>
      <c r="K69" s="44">
        <v>4000</v>
      </c>
      <c r="L69" s="44">
        <f t="shared" si="22"/>
        <v>36000</v>
      </c>
      <c r="M69" s="28">
        <f t="shared" si="23"/>
        <v>3940</v>
      </c>
    </row>
    <row r="70" spans="1:14">
      <c r="A70" s="9">
        <v>7</v>
      </c>
      <c r="B70" s="20" t="s">
        <v>67</v>
      </c>
      <c r="C70" s="1">
        <v>2009</v>
      </c>
      <c r="D70" s="1" t="s">
        <v>73</v>
      </c>
      <c r="E70" s="12">
        <v>1</v>
      </c>
      <c r="F70" s="12">
        <v>9</v>
      </c>
      <c r="G70" s="28">
        <v>696</v>
      </c>
      <c r="H70" s="28">
        <f t="shared" si="20"/>
        <v>6264</v>
      </c>
      <c r="I70" s="31">
        <v>800</v>
      </c>
      <c r="J70" s="31">
        <f t="shared" si="21"/>
        <v>7200</v>
      </c>
      <c r="K70" s="44">
        <v>1000</v>
      </c>
      <c r="L70" s="44">
        <f t="shared" si="22"/>
        <v>9000</v>
      </c>
      <c r="M70" s="28">
        <f t="shared" si="23"/>
        <v>832</v>
      </c>
    </row>
    <row r="71" spans="1:14">
      <c r="A71" s="9">
        <v>8</v>
      </c>
      <c r="B71" s="20" t="s">
        <v>67</v>
      </c>
      <c r="C71" s="1">
        <v>2009</v>
      </c>
      <c r="D71" s="1" t="s">
        <v>74</v>
      </c>
      <c r="E71" s="12">
        <v>1</v>
      </c>
      <c r="F71" s="12">
        <v>9</v>
      </c>
      <c r="G71" s="28">
        <v>696</v>
      </c>
      <c r="H71" s="28">
        <f t="shared" si="20"/>
        <v>6264</v>
      </c>
      <c r="I71" s="31">
        <v>800</v>
      </c>
      <c r="J71" s="31">
        <f t="shared" si="21"/>
        <v>7200</v>
      </c>
      <c r="K71" s="44">
        <v>1000</v>
      </c>
      <c r="L71" s="44">
        <f t="shared" si="22"/>
        <v>9000</v>
      </c>
      <c r="M71" s="28">
        <f t="shared" si="23"/>
        <v>832</v>
      </c>
      <c r="N71" s="45"/>
    </row>
    <row r="72" spans="1:14" ht="18.75">
      <c r="A72" s="52" t="s">
        <v>75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4"/>
    </row>
    <row r="73" spans="1:14" ht="45">
      <c r="A73" s="9">
        <v>1</v>
      </c>
      <c r="B73" s="21" t="s">
        <v>76</v>
      </c>
      <c r="C73" s="1">
        <v>2016</v>
      </c>
      <c r="D73" s="1">
        <v>41191</v>
      </c>
      <c r="E73" s="12">
        <v>1</v>
      </c>
      <c r="F73" s="12">
        <v>9</v>
      </c>
      <c r="G73" s="28">
        <v>420</v>
      </c>
      <c r="H73" s="28">
        <f>G73*F73</f>
        <v>3780</v>
      </c>
      <c r="I73" s="31">
        <v>420</v>
      </c>
      <c r="J73" s="31">
        <f>I73*F73</f>
        <v>3780</v>
      </c>
      <c r="K73" s="44">
        <v>500</v>
      </c>
      <c r="L73" s="44">
        <f>K73*F73</f>
        <v>4500</v>
      </c>
      <c r="M73" s="28">
        <f>(G73+I73+K73)/3</f>
        <v>446.66666666666669</v>
      </c>
    </row>
    <row r="74" spans="1:14" ht="30">
      <c r="A74" s="9">
        <v>2</v>
      </c>
      <c r="B74" s="21" t="s">
        <v>77</v>
      </c>
      <c r="C74" s="1">
        <v>1999</v>
      </c>
      <c r="D74" s="1">
        <v>95057</v>
      </c>
      <c r="E74" s="12">
        <v>1</v>
      </c>
      <c r="F74" s="12">
        <v>9</v>
      </c>
      <c r="G74" s="28">
        <v>420</v>
      </c>
      <c r="H74" s="28">
        <f t="shared" ref="H74:H78" si="24">G74*F74</f>
        <v>3780</v>
      </c>
      <c r="I74" s="31">
        <v>420</v>
      </c>
      <c r="J74" s="31">
        <f t="shared" ref="J74:J78" si="25">I74*F74</f>
        <v>3780</v>
      </c>
      <c r="K74" s="44">
        <v>500</v>
      </c>
      <c r="L74" s="44">
        <f t="shared" ref="L74:L78" si="26">K74*F74</f>
        <v>4500</v>
      </c>
      <c r="M74" s="28">
        <f t="shared" ref="M74:M78" si="27">(G74+I74+K74)/3</f>
        <v>446.66666666666669</v>
      </c>
    </row>
    <row r="75" spans="1:14" ht="30">
      <c r="A75" s="9">
        <v>3</v>
      </c>
      <c r="B75" s="21" t="s">
        <v>136</v>
      </c>
      <c r="C75" s="1">
        <v>2018</v>
      </c>
      <c r="D75" s="1" t="s">
        <v>41</v>
      </c>
      <c r="E75" s="12">
        <v>1</v>
      </c>
      <c r="F75" s="12">
        <v>9</v>
      </c>
      <c r="G75" s="28">
        <v>383</v>
      </c>
      <c r="H75" s="28">
        <f t="shared" si="24"/>
        <v>3447</v>
      </c>
      <c r="I75" s="31">
        <v>400</v>
      </c>
      <c r="J75" s="31">
        <f t="shared" si="25"/>
        <v>3600</v>
      </c>
      <c r="K75" s="44">
        <v>400</v>
      </c>
      <c r="L75" s="44">
        <f t="shared" si="26"/>
        <v>3600</v>
      </c>
      <c r="M75" s="28">
        <f t="shared" si="27"/>
        <v>394.33333333333331</v>
      </c>
    </row>
    <row r="76" spans="1:14" ht="30">
      <c r="A76" s="9">
        <v>4</v>
      </c>
      <c r="B76" s="21" t="s">
        <v>43</v>
      </c>
      <c r="C76" s="1">
        <v>2016</v>
      </c>
      <c r="D76" s="1">
        <v>412</v>
      </c>
      <c r="E76" s="12">
        <v>1</v>
      </c>
      <c r="F76" s="12">
        <v>9</v>
      </c>
      <c r="G76" s="28">
        <v>522</v>
      </c>
      <c r="H76" s="28">
        <f t="shared" si="24"/>
        <v>4698</v>
      </c>
      <c r="I76" s="31">
        <v>600</v>
      </c>
      <c r="J76" s="31">
        <f t="shared" si="25"/>
        <v>5400</v>
      </c>
      <c r="K76" s="44">
        <v>600</v>
      </c>
      <c r="L76" s="44">
        <f t="shared" si="26"/>
        <v>5400</v>
      </c>
      <c r="M76" s="28">
        <f t="shared" si="27"/>
        <v>574</v>
      </c>
    </row>
    <row r="77" spans="1:14" ht="60">
      <c r="A77" s="9">
        <v>5</v>
      </c>
      <c r="B77" s="21" t="s">
        <v>78</v>
      </c>
      <c r="C77" s="1">
        <v>2016</v>
      </c>
      <c r="D77" s="1">
        <v>48472</v>
      </c>
      <c r="E77" s="12">
        <v>1</v>
      </c>
      <c r="F77" s="12">
        <v>9</v>
      </c>
      <c r="G77" s="28">
        <v>383</v>
      </c>
      <c r="H77" s="28">
        <f t="shared" si="24"/>
        <v>3447</v>
      </c>
      <c r="I77" s="31">
        <v>400</v>
      </c>
      <c r="J77" s="31">
        <f t="shared" si="25"/>
        <v>3600</v>
      </c>
      <c r="K77" s="44">
        <v>400</v>
      </c>
      <c r="L77" s="44">
        <f t="shared" si="26"/>
        <v>3600</v>
      </c>
      <c r="M77" s="28">
        <f t="shared" si="27"/>
        <v>394.33333333333331</v>
      </c>
    </row>
    <row r="78" spans="1:14" ht="30">
      <c r="A78" s="9">
        <v>6</v>
      </c>
      <c r="B78" s="21" t="s">
        <v>79</v>
      </c>
      <c r="C78" s="1">
        <v>2001</v>
      </c>
      <c r="D78" s="1" t="s">
        <v>80</v>
      </c>
      <c r="E78" s="12">
        <v>1</v>
      </c>
      <c r="F78" s="12">
        <v>9</v>
      </c>
      <c r="G78" s="28">
        <v>522</v>
      </c>
      <c r="H78" s="28">
        <f t="shared" si="24"/>
        <v>4698</v>
      </c>
      <c r="I78" s="31">
        <v>600</v>
      </c>
      <c r="J78" s="31">
        <f t="shared" si="25"/>
        <v>5400</v>
      </c>
      <c r="K78" s="44">
        <v>600</v>
      </c>
      <c r="L78" s="44">
        <f t="shared" si="26"/>
        <v>5400</v>
      </c>
      <c r="M78" s="28">
        <f t="shared" si="27"/>
        <v>574</v>
      </c>
      <c r="N78" s="45"/>
    </row>
    <row r="79" spans="1:14" ht="18.75">
      <c r="A79" s="52" t="s">
        <v>81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4"/>
    </row>
    <row r="80" spans="1:14" ht="30">
      <c r="A80" s="9">
        <v>1</v>
      </c>
      <c r="B80" s="21" t="s">
        <v>82</v>
      </c>
      <c r="C80" s="1">
        <v>2017</v>
      </c>
      <c r="D80" s="1" t="s">
        <v>90</v>
      </c>
      <c r="E80" s="12">
        <v>1</v>
      </c>
      <c r="F80" s="12">
        <v>9</v>
      </c>
      <c r="G80" s="28">
        <v>868</v>
      </c>
      <c r="H80" s="28">
        <f>G80*F80</f>
        <v>7812</v>
      </c>
      <c r="I80" s="31">
        <v>900</v>
      </c>
      <c r="J80" s="31">
        <f>I80*F80</f>
        <v>8100</v>
      </c>
      <c r="K80" s="44">
        <v>1000</v>
      </c>
      <c r="L80" s="44">
        <f>K80*F80</f>
        <v>9000</v>
      </c>
      <c r="M80" s="28">
        <f>(G80+I80+K80)/3</f>
        <v>922.66666666666663</v>
      </c>
    </row>
    <row r="81" spans="1:14" ht="30">
      <c r="A81" s="9">
        <v>2</v>
      </c>
      <c r="B81" s="21" t="s">
        <v>83</v>
      </c>
      <c r="C81" s="1">
        <v>2017</v>
      </c>
      <c r="D81" s="1" t="s">
        <v>91</v>
      </c>
      <c r="E81" s="12">
        <v>1</v>
      </c>
      <c r="F81" s="12">
        <v>9</v>
      </c>
      <c r="G81" s="28">
        <v>868</v>
      </c>
      <c r="H81" s="28">
        <f t="shared" ref="H81:H87" si="28">G81*F81</f>
        <v>7812</v>
      </c>
      <c r="I81" s="31">
        <v>900</v>
      </c>
      <c r="J81" s="31">
        <f t="shared" ref="J81:J87" si="29">I81*F81</f>
        <v>8100</v>
      </c>
      <c r="K81" s="44">
        <v>1000</v>
      </c>
      <c r="L81" s="44">
        <f t="shared" ref="L81:L87" si="30">K81*F81</f>
        <v>9000</v>
      </c>
      <c r="M81" s="28">
        <f t="shared" ref="M81:M87" si="31">(G81+I81+K81)/3</f>
        <v>922.66666666666663</v>
      </c>
    </row>
    <row r="82" spans="1:14" ht="60">
      <c r="A82" s="9">
        <v>3</v>
      </c>
      <c r="B82" s="21" t="s">
        <v>84</v>
      </c>
      <c r="C82" s="1">
        <v>2017</v>
      </c>
      <c r="D82" s="1">
        <v>1711015</v>
      </c>
      <c r="E82" s="12">
        <v>1</v>
      </c>
      <c r="F82" s="12">
        <v>9</v>
      </c>
      <c r="G82" s="28">
        <v>452</v>
      </c>
      <c r="H82" s="28">
        <f t="shared" si="28"/>
        <v>4068</v>
      </c>
      <c r="I82" s="31">
        <v>500</v>
      </c>
      <c r="J82" s="31">
        <f t="shared" si="29"/>
        <v>4500</v>
      </c>
      <c r="K82" s="44">
        <v>500</v>
      </c>
      <c r="L82" s="44">
        <f t="shared" si="30"/>
        <v>4500</v>
      </c>
      <c r="M82" s="28">
        <f t="shared" si="31"/>
        <v>484</v>
      </c>
    </row>
    <row r="83" spans="1:14" ht="60">
      <c r="A83" s="9">
        <v>4</v>
      </c>
      <c r="B83" s="21" t="s">
        <v>85</v>
      </c>
      <c r="C83" s="1">
        <v>2014</v>
      </c>
      <c r="D83" s="1">
        <v>50808</v>
      </c>
      <c r="E83" s="12">
        <v>1</v>
      </c>
      <c r="F83" s="12">
        <v>9</v>
      </c>
      <c r="G83" s="28">
        <v>383</v>
      </c>
      <c r="H83" s="28">
        <f t="shared" si="28"/>
        <v>3447</v>
      </c>
      <c r="I83" s="31">
        <v>400</v>
      </c>
      <c r="J83" s="31">
        <f t="shared" si="29"/>
        <v>3600</v>
      </c>
      <c r="K83" s="44">
        <v>400</v>
      </c>
      <c r="L83" s="44">
        <f t="shared" si="30"/>
        <v>3600</v>
      </c>
      <c r="M83" s="28">
        <f t="shared" si="31"/>
        <v>394.33333333333331</v>
      </c>
    </row>
    <row r="84" spans="1:14" ht="30">
      <c r="A84" s="9">
        <v>5</v>
      </c>
      <c r="B84" s="21" t="s">
        <v>86</v>
      </c>
      <c r="C84" s="1">
        <v>2016</v>
      </c>
      <c r="D84" s="1">
        <v>7281608007</v>
      </c>
      <c r="E84" s="12">
        <v>1</v>
      </c>
      <c r="F84" s="12">
        <v>9</v>
      </c>
      <c r="G84" s="28">
        <v>522</v>
      </c>
      <c r="H84" s="28">
        <f t="shared" si="28"/>
        <v>4698</v>
      </c>
      <c r="I84" s="31">
        <v>600</v>
      </c>
      <c r="J84" s="31">
        <f t="shared" si="29"/>
        <v>5400</v>
      </c>
      <c r="K84" s="44">
        <v>600</v>
      </c>
      <c r="L84" s="44">
        <f t="shared" si="30"/>
        <v>5400</v>
      </c>
      <c r="M84" s="28">
        <f t="shared" si="31"/>
        <v>574</v>
      </c>
    </row>
    <row r="85" spans="1:14" ht="45">
      <c r="A85" s="9">
        <v>6</v>
      </c>
      <c r="B85" s="21" t="s">
        <v>87</v>
      </c>
      <c r="C85" s="1">
        <v>2017</v>
      </c>
      <c r="D85" s="1">
        <v>41286</v>
      </c>
      <c r="E85" s="12">
        <v>1</v>
      </c>
      <c r="F85" s="12">
        <v>9</v>
      </c>
      <c r="G85" s="28">
        <v>420</v>
      </c>
      <c r="H85" s="28">
        <f t="shared" si="28"/>
        <v>3780</v>
      </c>
      <c r="I85" s="31">
        <v>420</v>
      </c>
      <c r="J85" s="31">
        <f t="shared" si="29"/>
        <v>3780</v>
      </c>
      <c r="K85" s="44">
        <v>500</v>
      </c>
      <c r="L85" s="44">
        <f t="shared" si="30"/>
        <v>4500</v>
      </c>
      <c r="M85" s="28">
        <f t="shared" si="31"/>
        <v>446.66666666666669</v>
      </c>
    </row>
    <row r="86" spans="1:14" ht="60">
      <c r="A86" s="9">
        <v>7</v>
      </c>
      <c r="B86" s="21" t="s">
        <v>88</v>
      </c>
      <c r="C86" s="1">
        <v>2013</v>
      </c>
      <c r="D86" s="1" t="s">
        <v>92</v>
      </c>
      <c r="E86" s="12">
        <v>1</v>
      </c>
      <c r="F86" s="12">
        <v>9</v>
      </c>
      <c r="G86" s="28">
        <v>522</v>
      </c>
      <c r="H86" s="28">
        <f t="shared" si="28"/>
        <v>4698</v>
      </c>
      <c r="I86" s="31">
        <v>600</v>
      </c>
      <c r="J86" s="31">
        <f t="shared" si="29"/>
        <v>5400</v>
      </c>
      <c r="K86" s="44">
        <v>600</v>
      </c>
      <c r="L86" s="44">
        <f t="shared" si="30"/>
        <v>5400</v>
      </c>
      <c r="M86" s="28">
        <f t="shared" si="31"/>
        <v>574</v>
      </c>
    </row>
    <row r="87" spans="1:14">
      <c r="A87" s="9">
        <v>8</v>
      </c>
      <c r="B87" s="20" t="s">
        <v>89</v>
      </c>
      <c r="C87" s="1">
        <v>2007</v>
      </c>
      <c r="D87" s="1" t="s">
        <v>93</v>
      </c>
      <c r="E87" s="12">
        <v>1</v>
      </c>
      <c r="F87" s="12">
        <v>9</v>
      </c>
      <c r="G87" s="28">
        <v>2955</v>
      </c>
      <c r="H87" s="28">
        <f t="shared" si="28"/>
        <v>26595</v>
      </c>
      <c r="I87" s="31">
        <v>4500</v>
      </c>
      <c r="J87" s="31">
        <f t="shared" si="29"/>
        <v>40500</v>
      </c>
      <c r="K87" s="44">
        <v>5000</v>
      </c>
      <c r="L87" s="44">
        <f t="shared" si="30"/>
        <v>45000</v>
      </c>
      <c r="M87" s="28">
        <f t="shared" si="31"/>
        <v>4151.666666666667</v>
      </c>
      <c r="N87" s="45"/>
    </row>
    <row r="88" spans="1:14" ht="18.75">
      <c r="A88" s="52" t="s">
        <v>94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1:14" ht="30">
      <c r="A89" s="11">
        <v>1</v>
      </c>
      <c r="B89" s="21" t="s">
        <v>95</v>
      </c>
      <c r="C89" s="1">
        <v>2003</v>
      </c>
      <c r="D89" s="1">
        <v>230505</v>
      </c>
      <c r="E89" s="12">
        <v>1</v>
      </c>
      <c r="F89" s="12">
        <v>3</v>
      </c>
      <c r="G89" s="28">
        <v>1155</v>
      </c>
      <c r="H89" s="28">
        <f t="shared" ref="H89:H92" si="32">G89*F89</f>
        <v>3465</v>
      </c>
      <c r="I89" s="31">
        <v>1500</v>
      </c>
      <c r="J89" s="31">
        <f t="shared" ref="J89:J92" si="33">I89*F89</f>
        <v>4500</v>
      </c>
      <c r="K89" s="44">
        <v>1700</v>
      </c>
      <c r="L89" s="44">
        <f t="shared" ref="L89:L92" si="34">K89*F89</f>
        <v>5100</v>
      </c>
      <c r="M89" s="28">
        <f t="shared" ref="M89:M92" si="35">(G89+I89+K89)/3</f>
        <v>1451.6666666666667</v>
      </c>
    </row>
    <row r="90" spans="1:14" ht="30">
      <c r="A90" s="11">
        <v>2</v>
      </c>
      <c r="B90" s="21" t="s">
        <v>96</v>
      </c>
      <c r="C90" s="1">
        <v>2007</v>
      </c>
      <c r="D90" s="1">
        <v>1060745</v>
      </c>
      <c r="E90" s="12">
        <v>1</v>
      </c>
      <c r="F90" s="12">
        <v>3</v>
      </c>
      <c r="G90" s="28">
        <v>1435</v>
      </c>
      <c r="H90" s="28">
        <f t="shared" si="32"/>
        <v>4305</v>
      </c>
      <c r="I90" s="31">
        <v>1600</v>
      </c>
      <c r="J90" s="31">
        <f t="shared" si="33"/>
        <v>4800</v>
      </c>
      <c r="K90" s="44">
        <v>1700</v>
      </c>
      <c r="L90" s="44">
        <f t="shared" si="34"/>
        <v>5100</v>
      </c>
      <c r="M90" s="28">
        <f t="shared" si="35"/>
        <v>1578.3333333333333</v>
      </c>
    </row>
    <row r="91" spans="1:14">
      <c r="A91" s="11">
        <v>3</v>
      </c>
      <c r="B91" s="20" t="s">
        <v>97</v>
      </c>
      <c r="C91" s="1">
        <v>2008</v>
      </c>
      <c r="D91" s="1" t="s">
        <v>99</v>
      </c>
      <c r="E91" s="12">
        <v>1</v>
      </c>
      <c r="F91" s="12">
        <v>3</v>
      </c>
      <c r="G91" s="28">
        <v>1155</v>
      </c>
      <c r="H91" s="28">
        <f t="shared" si="32"/>
        <v>3465</v>
      </c>
      <c r="I91" s="31">
        <v>1500</v>
      </c>
      <c r="J91" s="31">
        <f t="shared" si="33"/>
        <v>4500</v>
      </c>
      <c r="K91" s="44">
        <v>1700</v>
      </c>
      <c r="L91" s="44">
        <f t="shared" si="34"/>
        <v>5100</v>
      </c>
      <c r="M91" s="28">
        <f t="shared" si="35"/>
        <v>1451.6666666666667</v>
      </c>
    </row>
    <row r="92" spans="1:14">
      <c r="A92" s="11">
        <v>4</v>
      </c>
      <c r="B92" s="20" t="s">
        <v>98</v>
      </c>
      <c r="C92" s="1">
        <v>2008</v>
      </c>
      <c r="D92" s="1">
        <v>71143018556</v>
      </c>
      <c r="E92" s="12">
        <v>1</v>
      </c>
      <c r="F92" s="12">
        <v>3</v>
      </c>
      <c r="G92" s="28">
        <v>1435</v>
      </c>
      <c r="H92" s="28">
        <f t="shared" si="32"/>
        <v>4305</v>
      </c>
      <c r="I92" s="31">
        <v>1600</v>
      </c>
      <c r="J92" s="31">
        <f t="shared" si="33"/>
        <v>4800</v>
      </c>
      <c r="K92" s="44">
        <v>1700</v>
      </c>
      <c r="L92" s="44">
        <f t="shared" si="34"/>
        <v>5100</v>
      </c>
      <c r="M92" s="28">
        <f t="shared" si="35"/>
        <v>1578.3333333333333</v>
      </c>
      <c r="N92" s="45"/>
    </row>
    <row r="93" spans="1:14" ht="18.75">
      <c r="A93" s="52" t="s">
        <v>100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</row>
    <row r="94" spans="1:14" ht="30">
      <c r="A94" s="11">
        <v>1</v>
      </c>
      <c r="B94" s="21" t="s">
        <v>101</v>
      </c>
      <c r="C94" s="1">
        <v>2007</v>
      </c>
      <c r="D94" s="1">
        <v>11256</v>
      </c>
      <c r="E94" s="12">
        <v>1</v>
      </c>
      <c r="F94" s="12">
        <v>3</v>
      </c>
      <c r="G94" s="28">
        <v>1720</v>
      </c>
      <c r="H94" s="28">
        <f>G94*F94</f>
        <v>5160</v>
      </c>
      <c r="I94" s="31">
        <v>1900</v>
      </c>
      <c r="J94" s="31">
        <f>I94*F94</f>
        <v>5700</v>
      </c>
      <c r="K94" s="44">
        <v>2000</v>
      </c>
      <c r="L94" s="44">
        <f>K94*F94</f>
        <v>6000</v>
      </c>
      <c r="M94" s="28">
        <f>(G94+I94+K94)/3</f>
        <v>1873.3333333333333</v>
      </c>
    </row>
    <row r="95" spans="1:14" ht="30">
      <c r="A95" s="11">
        <v>2</v>
      </c>
      <c r="B95" s="21" t="s">
        <v>102</v>
      </c>
      <c r="C95" s="1">
        <v>2005</v>
      </c>
      <c r="D95" s="1">
        <v>218</v>
      </c>
      <c r="E95" s="12">
        <v>1</v>
      </c>
      <c r="F95" s="12">
        <v>3</v>
      </c>
      <c r="G95" s="28">
        <v>960</v>
      </c>
      <c r="H95" s="28">
        <f t="shared" ref="H95:H96" si="36">G95*F95</f>
        <v>2880</v>
      </c>
      <c r="I95" s="31">
        <v>1000</v>
      </c>
      <c r="J95" s="31">
        <f t="shared" ref="J95:J97" si="37">I95*F95</f>
        <v>3000</v>
      </c>
      <c r="K95" s="44">
        <v>1000</v>
      </c>
      <c r="L95" s="44">
        <f t="shared" ref="L95:L97" si="38">K95*F95</f>
        <v>3000</v>
      </c>
      <c r="M95" s="28">
        <f>(G95+I95+K95)/3</f>
        <v>986.66666666666663</v>
      </c>
    </row>
    <row r="96" spans="1:14">
      <c r="A96" s="11">
        <v>3</v>
      </c>
      <c r="B96" s="20" t="s">
        <v>103</v>
      </c>
      <c r="C96" s="1">
        <v>2019</v>
      </c>
      <c r="D96" s="1">
        <v>207057</v>
      </c>
      <c r="E96" s="12">
        <v>1</v>
      </c>
      <c r="F96" s="12">
        <v>3</v>
      </c>
      <c r="G96" s="28">
        <v>1155</v>
      </c>
      <c r="H96" s="28">
        <f t="shared" si="36"/>
        <v>3465</v>
      </c>
      <c r="I96" s="31">
        <v>1500</v>
      </c>
      <c r="J96" s="31">
        <f t="shared" si="37"/>
        <v>4500</v>
      </c>
      <c r="K96" s="44">
        <v>1500</v>
      </c>
      <c r="L96" s="44">
        <f t="shared" si="38"/>
        <v>4500</v>
      </c>
      <c r="M96" s="28">
        <f>(G96+I96+K96)/3</f>
        <v>1385</v>
      </c>
    </row>
    <row r="97" spans="1:14" ht="45">
      <c r="A97" s="11">
        <v>4</v>
      </c>
      <c r="B97" s="21" t="s">
        <v>104</v>
      </c>
      <c r="C97" s="1">
        <v>2015</v>
      </c>
      <c r="D97" s="1">
        <v>62801</v>
      </c>
      <c r="E97" s="12">
        <v>1</v>
      </c>
      <c r="F97" s="12">
        <v>3</v>
      </c>
      <c r="G97" s="28">
        <v>1155</v>
      </c>
      <c r="H97" s="28">
        <f>G97*F97</f>
        <v>3465</v>
      </c>
      <c r="I97" s="31">
        <v>1500</v>
      </c>
      <c r="J97" s="31">
        <f t="shared" si="37"/>
        <v>4500</v>
      </c>
      <c r="K97" s="44">
        <v>1500</v>
      </c>
      <c r="L97" s="44">
        <f t="shared" si="38"/>
        <v>4500</v>
      </c>
      <c r="M97" s="28">
        <f>(G97+I97+K97)/3</f>
        <v>1385</v>
      </c>
      <c r="N97" s="45"/>
    </row>
    <row r="98" spans="1:14" ht="18.75">
      <c r="A98" s="52" t="s">
        <v>105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1:14" ht="30">
      <c r="A99" s="11">
        <v>1</v>
      </c>
      <c r="B99" s="21" t="s">
        <v>106</v>
      </c>
      <c r="C99" s="1">
        <v>2011</v>
      </c>
      <c r="D99" s="1">
        <v>4578</v>
      </c>
      <c r="E99" s="12">
        <v>1</v>
      </c>
      <c r="F99" s="12">
        <v>3</v>
      </c>
      <c r="G99" s="28">
        <v>1155</v>
      </c>
      <c r="H99" s="28">
        <f>G99*F99</f>
        <v>3465</v>
      </c>
      <c r="I99" s="31">
        <v>1500</v>
      </c>
      <c r="J99" s="31">
        <f>I99*F99</f>
        <v>4500</v>
      </c>
      <c r="K99" s="44">
        <v>1600</v>
      </c>
      <c r="L99" s="44">
        <f>K99*F99</f>
        <v>4800</v>
      </c>
      <c r="M99" s="28">
        <f>(G99+I99+K99)/3</f>
        <v>1418.3333333333333</v>
      </c>
    </row>
    <row r="100" spans="1:14" ht="60">
      <c r="A100" s="11">
        <v>2</v>
      </c>
      <c r="B100" s="21" t="s">
        <v>107</v>
      </c>
      <c r="C100" s="1">
        <v>2010</v>
      </c>
      <c r="D100" s="1">
        <v>260</v>
      </c>
      <c r="E100" s="12">
        <v>1</v>
      </c>
      <c r="F100" s="12">
        <v>3</v>
      </c>
      <c r="G100" s="28">
        <v>1050</v>
      </c>
      <c r="H100" s="28">
        <f>G100*F100</f>
        <v>3150</v>
      </c>
      <c r="I100" s="31">
        <v>1200</v>
      </c>
      <c r="J100" s="31">
        <f>I100*F100</f>
        <v>3600</v>
      </c>
      <c r="K100" s="44">
        <v>1200</v>
      </c>
      <c r="L100" s="44">
        <f>K100*F100</f>
        <v>3600</v>
      </c>
      <c r="M100" s="28">
        <f>(G100+I100+K100)/3</f>
        <v>1150</v>
      </c>
      <c r="N100" s="45"/>
    </row>
    <row r="101" spans="1:14" ht="18.75">
      <c r="A101" s="52" t="s">
        <v>108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1:14">
      <c r="A102" s="11">
        <v>1</v>
      </c>
      <c r="B102" s="20" t="s">
        <v>109</v>
      </c>
      <c r="C102" s="1">
        <v>2005</v>
      </c>
      <c r="D102" s="1" t="s">
        <v>112</v>
      </c>
      <c r="E102" s="12">
        <v>1</v>
      </c>
      <c r="F102" s="12">
        <v>3</v>
      </c>
      <c r="G102" s="28">
        <v>1435</v>
      </c>
      <c r="H102" s="28">
        <f>G102*F102</f>
        <v>4305</v>
      </c>
      <c r="I102" s="31">
        <v>1600</v>
      </c>
      <c r="J102" s="31">
        <f>I102*F102</f>
        <v>4800</v>
      </c>
      <c r="K102" s="44">
        <v>1700</v>
      </c>
      <c r="L102" s="44">
        <f>K102*F102</f>
        <v>5100</v>
      </c>
      <c r="M102" s="28">
        <f>(G102+I102+K102)/3</f>
        <v>1578.3333333333333</v>
      </c>
    </row>
    <row r="103" spans="1:14" ht="45">
      <c r="A103" s="11">
        <v>2</v>
      </c>
      <c r="B103" s="21" t="s">
        <v>110</v>
      </c>
      <c r="C103" s="1">
        <v>2003</v>
      </c>
      <c r="D103" s="1">
        <v>43</v>
      </c>
      <c r="E103" s="12">
        <v>1</v>
      </c>
      <c r="F103" s="12">
        <v>3</v>
      </c>
      <c r="G103" s="28">
        <v>960</v>
      </c>
      <c r="H103" s="28">
        <f t="shared" ref="H103:H104" si="39">G103*F103</f>
        <v>2880</v>
      </c>
      <c r="I103" s="31">
        <v>1000</v>
      </c>
      <c r="J103" s="31">
        <f t="shared" ref="J103:J104" si="40">I103*F103</f>
        <v>3000</v>
      </c>
      <c r="K103" s="44">
        <v>1000</v>
      </c>
      <c r="L103" s="44">
        <f t="shared" ref="L103:L104" si="41">K103*F103</f>
        <v>3000</v>
      </c>
      <c r="M103" s="28">
        <f t="shared" ref="M103:M104" si="42">(G103+I103+K103)/3</f>
        <v>986.66666666666663</v>
      </c>
    </row>
    <row r="104" spans="1:14">
      <c r="A104" s="11">
        <v>3</v>
      </c>
      <c r="B104" s="20" t="s">
        <v>111</v>
      </c>
      <c r="C104" s="1">
        <v>2005</v>
      </c>
      <c r="D104" s="1">
        <v>351</v>
      </c>
      <c r="E104" s="12">
        <v>1</v>
      </c>
      <c r="F104" s="12">
        <v>3</v>
      </c>
      <c r="G104" s="28">
        <v>1435</v>
      </c>
      <c r="H104" s="28">
        <f t="shared" si="39"/>
        <v>4305</v>
      </c>
      <c r="I104" s="31">
        <v>1600</v>
      </c>
      <c r="J104" s="31">
        <f t="shared" si="40"/>
        <v>4800</v>
      </c>
      <c r="K104" s="44">
        <v>1700</v>
      </c>
      <c r="L104" s="44">
        <f t="shared" si="41"/>
        <v>5100</v>
      </c>
      <c r="M104" s="28">
        <f t="shared" si="42"/>
        <v>1578.3333333333333</v>
      </c>
      <c r="N104" s="45"/>
    </row>
    <row r="105" spans="1:14" ht="18.75">
      <c r="A105" s="52" t="s">
        <v>113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1:14" ht="45">
      <c r="A106" s="11">
        <v>1</v>
      </c>
      <c r="B106" s="21" t="s">
        <v>114</v>
      </c>
      <c r="C106" s="1">
        <v>2002</v>
      </c>
      <c r="D106" s="1">
        <v>1105982</v>
      </c>
      <c r="E106" s="12">
        <v>1</v>
      </c>
      <c r="F106" s="12">
        <v>3</v>
      </c>
      <c r="G106" s="28">
        <v>770</v>
      </c>
      <c r="H106" s="28">
        <f>F106*G106</f>
        <v>2310</v>
      </c>
      <c r="I106" s="31">
        <v>1000</v>
      </c>
      <c r="J106" s="31">
        <f>I106*F106</f>
        <v>3000</v>
      </c>
      <c r="K106" s="44">
        <v>1000</v>
      </c>
      <c r="L106" s="44">
        <f>K106*F106</f>
        <v>3000</v>
      </c>
      <c r="M106" s="28">
        <f>(G106+I106+K106)/3</f>
        <v>923.33333333333337</v>
      </c>
    </row>
    <row r="107" spans="1:14" ht="30">
      <c r="A107" s="11">
        <v>2</v>
      </c>
      <c r="B107" s="21" t="s">
        <v>115</v>
      </c>
      <c r="C107" s="1">
        <v>2020</v>
      </c>
      <c r="D107" s="1">
        <v>21</v>
      </c>
      <c r="E107" s="12">
        <v>1</v>
      </c>
      <c r="F107" s="12">
        <v>3</v>
      </c>
      <c r="G107" s="28">
        <v>1435</v>
      </c>
      <c r="H107" s="28">
        <f t="shared" ref="H107:H110" si="43">F107*G107</f>
        <v>4305</v>
      </c>
      <c r="I107" s="31">
        <v>1600</v>
      </c>
      <c r="J107" s="31">
        <f t="shared" ref="J107:J110" si="44">I107*F107</f>
        <v>4800</v>
      </c>
      <c r="K107" s="44">
        <v>1700</v>
      </c>
      <c r="L107" s="44">
        <f t="shared" ref="L107:L109" si="45">K107*F107</f>
        <v>5100</v>
      </c>
      <c r="M107" s="28">
        <f t="shared" ref="M107:M110" si="46">(G107+I107+K107)/3</f>
        <v>1578.3333333333333</v>
      </c>
    </row>
    <row r="108" spans="1:14">
      <c r="A108" s="11">
        <v>3</v>
      </c>
      <c r="B108" s="20" t="s">
        <v>111</v>
      </c>
      <c r="C108" s="1">
        <v>2007</v>
      </c>
      <c r="D108" s="1">
        <v>388</v>
      </c>
      <c r="E108" s="12">
        <v>1</v>
      </c>
      <c r="F108" s="12">
        <v>3</v>
      </c>
      <c r="G108" s="28">
        <v>1435</v>
      </c>
      <c r="H108" s="28">
        <f t="shared" si="43"/>
        <v>4305</v>
      </c>
      <c r="I108" s="31">
        <v>1600</v>
      </c>
      <c r="J108" s="31">
        <f t="shared" si="44"/>
        <v>4800</v>
      </c>
      <c r="K108" s="44">
        <v>1700</v>
      </c>
      <c r="L108" s="44">
        <f t="shared" si="45"/>
        <v>5100</v>
      </c>
      <c r="M108" s="28">
        <f t="shared" si="46"/>
        <v>1578.3333333333333</v>
      </c>
    </row>
    <row r="109" spans="1:14" ht="30">
      <c r="A109" s="11">
        <v>4</v>
      </c>
      <c r="B109" s="21" t="s">
        <v>54</v>
      </c>
      <c r="C109" s="2">
        <v>2004</v>
      </c>
      <c r="D109" s="1">
        <v>1229</v>
      </c>
      <c r="E109" s="12">
        <v>1</v>
      </c>
      <c r="F109" s="12">
        <v>3</v>
      </c>
      <c r="G109" s="28">
        <v>1435</v>
      </c>
      <c r="H109" s="28">
        <f>G109*F109</f>
        <v>4305</v>
      </c>
      <c r="I109" s="31">
        <v>1600</v>
      </c>
      <c r="J109" s="31">
        <f t="shared" si="44"/>
        <v>4800</v>
      </c>
      <c r="K109" s="44">
        <v>1700</v>
      </c>
      <c r="L109" s="44">
        <f t="shared" si="45"/>
        <v>5100</v>
      </c>
      <c r="M109" s="28">
        <f t="shared" si="46"/>
        <v>1578.3333333333333</v>
      </c>
    </row>
    <row r="110" spans="1:14" ht="60">
      <c r="A110" s="11">
        <v>5</v>
      </c>
      <c r="B110" s="21" t="s">
        <v>78</v>
      </c>
      <c r="C110" s="1">
        <v>2006</v>
      </c>
      <c r="D110" s="1">
        <v>13123</v>
      </c>
      <c r="E110" s="12">
        <v>1</v>
      </c>
      <c r="F110" s="12">
        <v>3</v>
      </c>
      <c r="G110" s="28">
        <v>1050</v>
      </c>
      <c r="H110" s="28">
        <f t="shared" si="43"/>
        <v>3150</v>
      </c>
      <c r="I110" s="31">
        <v>1300</v>
      </c>
      <c r="J110" s="31">
        <f t="shared" si="44"/>
        <v>3900</v>
      </c>
      <c r="K110" s="44">
        <v>1300</v>
      </c>
      <c r="L110" s="44">
        <f>K110*F110</f>
        <v>3900</v>
      </c>
      <c r="M110" s="28">
        <f t="shared" si="46"/>
        <v>1216.6666666666667</v>
      </c>
      <c r="N110" s="45"/>
    </row>
    <row r="111" spans="1:14" ht="18.75">
      <c r="A111" s="52" t="s">
        <v>36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1:14" ht="30">
      <c r="A112" s="9">
        <v>1</v>
      </c>
      <c r="B112" s="21" t="s">
        <v>116</v>
      </c>
      <c r="C112" s="1">
        <v>1986</v>
      </c>
      <c r="D112" s="1">
        <v>401</v>
      </c>
      <c r="E112" s="12">
        <v>1</v>
      </c>
      <c r="F112" s="12">
        <v>3</v>
      </c>
      <c r="G112" s="28">
        <v>10505</v>
      </c>
      <c r="H112" s="28">
        <f>G112*F112</f>
        <v>31515</v>
      </c>
      <c r="I112" s="31">
        <v>11500</v>
      </c>
      <c r="J112" s="31">
        <f>I112*F112</f>
        <v>34500</v>
      </c>
      <c r="K112" s="44">
        <v>12000</v>
      </c>
      <c r="L112" s="44">
        <f>K112*F112</f>
        <v>36000</v>
      </c>
      <c r="M112" s="28">
        <f>(G112+I112+K112)/3</f>
        <v>11335</v>
      </c>
    </row>
    <row r="113" spans="1:14" ht="30">
      <c r="A113" s="9">
        <v>2</v>
      </c>
      <c r="B113" s="21" t="s">
        <v>117</v>
      </c>
      <c r="C113" s="1">
        <v>2018</v>
      </c>
      <c r="D113" s="1">
        <v>51</v>
      </c>
      <c r="E113" s="12">
        <v>1</v>
      </c>
      <c r="F113" s="12">
        <v>3</v>
      </c>
      <c r="G113" s="28">
        <v>10505</v>
      </c>
      <c r="H113" s="28">
        <f t="shared" ref="H113:H115" si="47">G113*F113</f>
        <v>31515</v>
      </c>
      <c r="I113" s="31">
        <v>11500</v>
      </c>
      <c r="J113" s="31">
        <f t="shared" ref="J113:J115" si="48">I113*F113</f>
        <v>34500</v>
      </c>
      <c r="K113" s="44">
        <v>11500</v>
      </c>
      <c r="L113" s="44">
        <f t="shared" ref="L113:L115" si="49">K113*F113</f>
        <v>34500</v>
      </c>
      <c r="M113" s="28">
        <f t="shared" ref="M113:M115" si="50">(G113+I113+K113)/3</f>
        <v>11168.333333333334</v>
      </c>
    </row>
    <row r="114" spans="1:14">
      <c r="A114" s="9">
        <v>3</v>
      </c>
      <c r="B114" s="20" t="s">
        <v>143</v>
      </c>
      <c r="C114" s="1">
        <v>2005</v>
      </c>
      <c r="D114" s="1">
        <v>201</v>
      </c>
      <c r="E114" s="12">
        <v>1</v>
      </c>
      <c r="F114" s="12">
        <v>3</v>
      </c>
      <c r="G114" s="28">
        <v>89500</v>
      </c>
      <c r="H114" s="28">
        <f t="shared" si="47"/>
        <v>268500</v>
      </c>
      <c r="I114" s="31">
        <v>90000</v>
      </c>
      <c r="J114" s="31">
        <f t="shared" si="48"/>
        <v>270000</v>
      </c>
      <c r="K114" s="44">
        <v>100000</v>
      </c>
      <c r="L114" s="44">
        <f t="shared" si="49"/>
        <v>300000</v>
      </c>
      <c r="M114" s="28">
        <f t="shared" si="50"/>
        <v>93166.666666666672</v>
      </c>
    </row>
    <row r="115" spans="1:14" ht="45">
      <c r="A115" s="9">
        <v>4</v>
      </c>
      <c r="B115" s="21" t="s">
        <v>118</v>
      </c>
      <c r="C115" s="1">
        <v>1969</v>
      </c>
      <c r="D115" s="1">
        <v>1238</v>
      </c>
      <c r="E115" s="12">
        <v>1</v>
      </c>
      <c r="F115" s="12">
        <v>3</v>
      </c>
      <c r="G115" s="28">
        <v>2860</v>
      </c>
      <c r="H115" s="28">
        <f t="shared" si="47"/>
        <v>8580</v>
      </c>
      <c r="I115" s="31">
        <v>3000</v>
      </c>
      <c r="J115" s="31">
        <f t="shared" si="48"/>
        <v>9000</v>
      </c>
      <c r="K115" s="44">
        <v>3000</v>
      </c>
      <c r="L115" s="44">
        <f t="shared" si="49"/>
        <v>9000</v>
      </c>
      <c r="M115" s="28">
        <f t="shared" si="50"/>
        <v>2953.3333333333335</v>
      </c>
      <c r="N115" s="45"/>
    </row>
    <row r="116" spans="1:14" ht="18.75">
      <c r="A116" s="52" t="s">
        <v>119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</row>
    <row r="117" spans="1:14">
      <c r="A117" s="11">
        <v>1</v>
      </c>
      <c r="B117" s="20" t="s">
        <v>121</v>
      </c>
      <c r="C117" s="22">
        <v>2005</v>
      </c>
      <c r="D117" s="23" t="s">
        <v>125</v>
      </c>
      <c r="E117" s="24">
        <v>1</v>
      </c>
      <c r="F117" s="24">
        <v>3</v>
      </c>
      <c r="G117" s="28">
        <v>1050</v>
      </c>
      <c r="H117" s="28">
        <f t="shared" ref="H117:H122" si="51">G117*F117</f>
        <v>3150</v>
      </c>
      <c r="I117" s="31">
        <v>1300</v>
      </c>
      <c r="J117" s="31">
        <f t="shared" ref="J117:J122" si="52">I117*F117</f>
        <v>3900</v>
      </c>
      <c r="K117" s="44">
        <v>1300</v>
      </c>
      <c r="L117" s="44">
        <f t="shared" ref="L117:L122" si="53">K117*F117</f>
        <v>3900</v>
      </c>
      <c r="M117" s="28">
        <f t="shared" ref="M117:M122" si="54">(G117+I117+K117)/3</f>
        <v>1216.6666666666667</v>
      </c>
    </row>
    <row r="118" spans="1:14">
      <c r="A118" s="11">
        <v>2</v>
      </c>
      <c r="B118" s="20" t="s">
        <v>121</v>
      </c>
      <c r="C118" s="22">
        <v>2008</v>
      </c>
      <c r="D118" s="23" t="s">
        <v>126</v>
      </c>
      <c r="E118" s="24">
        <v>1</v>
      </c>
      <c r="F118" s="24">
        <v>3</v>
      </c>
      <c r="G118" s="28">
        <v>1050</v>
      </c>
      <c r="H118" s="28">
        <f t="shared" si="51"/>
        <v>3150</v>
      </c>
      <c r="I118" s="31">
        <v>1300</v>
      </c>
      <c r="J118" s="31">
        <f t="shared" si="52"/>
        <v>3900</v>
      </c>
      <c r="K118" s="44">
        <v>1300</v>
      </c>
      <c r="L118" s="44">
        <f t="shared" si="53"/>
        <v>3900</v>
      </c>
      <c r="M118" s="28">
        <f t="shared" si="54"/>
        <v>1216.6666666666667</v>
      </c>
    </row>
    <row r="119" spans="1:14">
      <c r="A119" s="11">
        <v>3</v>
      </c>
      <c r="B119" s="20" t="s">
        <v>122</v>
      </c>
      <c r="C119" s="22">
        <v>2011</v>
      </c>
      <c r="D119" s="23">
        <v>384</v>
      </c>
      <c r="E119" s="24">
        <v>1</v>
      </c>
      <c r="F119" s="24">
        <v>3</v>
      </c>
      <c r="G119" s="28">
        <v>1435</v>
      </c>
      <c r="H119" s="28">
        <f>G119*F119</f>
        <v>4305</v>
      </c>
      <c r="I119" s="31">
        <v>1600</v>
      </c>
      <c r="J119" s="31">
        <f>I119*F119</f>
        <v>4800</v>
      </c>
      <c r="K119" s="44">
        <v>1600</v>
      </c>
      <c r="L119" s="44">
        <f>K119*F119</f>
        <v>4800</v>
      </c>
      <c r="M119" s="28">
        <f>(G119+I119+K119)/3</f>
        <v>1545</v>
      </c>
    </row>
    <row r="120" spans="1:14" ht="30">
      <c r="A120" s="11">
        <v>4</v>
      </c>
      <c r="B120" s="21" t="s">
        <v>123</v>
      </c>
      <c r="C120" s="22">
        <v>1995</v>
      </c>
      <c r="D120" s="23">
        <v>9500380</v>
      </c>
      <c r="E120" s="24">
        <v>1</v>
      </c>
      <c r="F120" s="24">
        <v>3</v>
      </c>
      <c r="G120" s="28">
        <v>960</v>
      </c>
      <c r="H120" s="28">
        <f>G120*F120</f>
        <v>2880</v>
      </c>
      <c r="I120" s="31">
        <v>1000</v>
      </c>
      <c r="J120" s="31">
        <f>I120*F120</f>
        <v>3000</v>
      </c>
      <c r="K120" s="44">
        <v>1000</v>
      </c>
      <c r="L120" s="44">
        <f>K120*F120</f>
        <v>3000</v>
      </c>
      <c r="M120" s="28">
        <f>(G120+I120+K120)/3</f>
        <v>986.66666666666663</v>
      </c>
    </row>
    <row r="121" spans="1:14">
      <c r="A121" s="11">
        <v>5</v>
      </c>
      <c r="B121" s="20" t="s">
        <v>120</v>
      </c>
      <c r="C121" s="22">
        <v>2010</v>
      </c>
      <c r="D121" s="23">
        <v>1187</v>
      </c>
      <c r="E121" s="24">
        <v>1</v>
      </c>
      <c r="F121" s="24">
        <v>3</v>
      </c>
      <c r="G121" s="28">
        <v>770</v>
      </c>
      <c r="H121" s="28">
        <f>G121*F121</f>
        <v>2310</v>
      </c>
      <c r="I121" s="31">
        <v>1000</v>
      </c>
      <c r="J121" s="31">
        <f>I121*F121</f>
        <v>3000</v>
      </c>
      <c r="K121" s="44">
        <v>1000</v>
      </c>
      <c r="L121" s="44">
        <f>K121*F121</f>
        <v>3000</v>
      </c>
      <c r="M121" s="28">
        <f>(G121+I121+K121)/3</f>
        <v>923.33333333333337</v>
      </c>
    </row>
    <row r="122" spans="1:14" ht="30">
      <c r="A122" s="11">
        <v>6</v>
      </c>
      <c r="B122" s="21" t="s">
        <v>124</v>
      </c>
      <c r="C122" s="22">
        <v>2010</v>
      </c>
      <c r="D122" s="23">
        <v>80085</v>
      </c>
      <c r="E122" s="24">
        <v>1</v>
      </c>
      <c r="F122" s="24">
        <v>3</v>
      </c>
      <c r="G122" s="28">
        <v>1155</v>
      </c>
      <c r="H122" s="28">
        <f t="shared" si="51"/>
        <v>3465</v>
      </c>
      <c r="I122" s="31">
        <v>1500</v>
      </c>
      <c r="J122" s="31">
        <f t="shared" si="52"/>
        <v>4500</v>
      </c>
      <c r="K122" s="44">
        <v>1500</v>
      </c>
      <c r="L122" s="44">
        <f t="shared" si="53"/>
        <v>4500</v>
      </c>
      <c r="M122" s="28">
        <f t="shared" si="54"/>
        <v>1385</v>
      </c>
      <c r="N122" s="45"/>
    </row>
    <row r="123" spans="1:14" ht="18.75">
      <c r="A123" s="9"/>
      <c r="B123" s="58" t="s">
        <v>52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</row>
    <row r="124" spans="1:14">
      <c r="A124" s="9">
        <v>1</v>
      </c>
      <c r="B124" s="20" t="s">
        <v>122</v>
      </c>
      <c r="C124" s="22">
        <v>2007</v>
      </c>
      <c r="D124" s="22">
        <v>189</v>
      </c>
      <c r="E124" s="24">
        <v>1</v>
      </c>
      <c r="F124" s="24">
        <v>3</v>
      </c>
      <c r="G124" s="28">
        <v>1435</v>
      </c>
      <c r="H124" s="28">
        <f>G124*F124</f>
        <v>4305</v>
      </c>
      <c r="I124" s="31">
        <v>1600</v>
      </c>
      <c r="J124" s="31">
        <f>I124*F124</f>
        <v>4800</v>
      </c>
      <c r="K124" s="44">
        <v>1700</v>
      </c>
      <c r="L124" s="44">
        <f>K124*F124</f>
        <v>5100</v>
      </c>
      <c r="M124" s="28">
        <f>(G124+I124+K124)/3</f>
        <v>1578.3333333333333</v>
      </c>
    </row>
    <row r="125" spans="1:14" ht="60">
      <c r="A125" s="9">
        <v>2</v>
      </c>
      <c r="B125" s="21" t="s">
        <v>78</v>
      </c>
      <c r="C125" s="22">
        <v>2007</v>
      </c>
      <c r="D125" s="22">
        <v>19558</v>
      </c>
      <c r="E125" s="24">
        <v>1</v>
      </c>
      <c r="F125" s="24">
        <v>3</v>
      </c>
      <c r="G125" s="28">
        <v>1050</v>
      </c>
      <c r="H125" s="28">
        <f>G125*F125</f>
        <v>3150</v>
      </c>
      <c r="I125" s="31">
        <v>1300</v>
      </c>
      <c r="J125" s="31">
        <f>I125*F125</f>
        <v>3900</v>
      </c>
      <c r="K125" s="44">
        <v>1500</v>
      </c>
      <c r="L125" s="44">
        <f>K125*F125</f>
        <v>4500</v>
      </c>
      <c r="M125" s="28">
        <f>(G125+I125+K125)/3</f>
        <v>1283.3333333333333</v>
      </c>
      <c r="N125" s="45"/>
    </row>
    <row r="126" spans="1:14" ht="30.75" customHeight="1">
      <c r="A126" s="9"/>
      <c r="B126" s="9"/>
      <c r="C126" s="1"/>
      <c r="D126" s="1"/>
      <c r="E126" s="12"/>
      <c r="F126" s="12"/>
      <c r="G126" s="23"/>
      <c r="H126" s="32"/>
      <c r="I126" s="13"/>
      <c r="J126" s="1"/>
      <c r="K126" s="1"/>
      <c r="L126" s="15"/>
      <c r="M126" s="50"/>
    </row>
    <row r="127" spans="1:14" ht="27.75" customHeight="1">
      <c r="A127" s="55" t="s">
        <v>127</v>
      </c>
      <c r="B127" s="56"/>
      <c r="C127" s="57"/>
      <c r="D127" s="1"/>
      <c r="E127" s="12"/>
      <c r="F127" s="12"/>
      <c r="G127" s="13"/>
      <c r="H127" s="18">
        <f>H10+H11+H12+H13+H14+H15+H16+H17+H18+H19+H20+H22+H23+H24+H26+H28+H29+H31+H32+H33+H34+H35+H36+H37+H39+H40+H41+H42+H44+H45+H48+H47+H49+H50+H52+H54+H56+H57+H58+H59+H60+H62+H64+H65+H66+H67+H68+H69+H70+H71+H73+H74+H75+H76+H77+H78+H81+H80+H82+H83+H84+H85+H86+H87+H89+H90+H91+H92+H94+H95+H96+H97+H99+H100+H102+H103+H104+H106+H107+H108+H109+H110+H112+H113+H114+H115+H117+H118+H119+H120+H121+H122+H124+H125</f>
        <v>1318317</v>
      </c>
      <c r="I127" s="13"/>
      <c r="J127" s="18">
        <f>J10+J11+J12+J13+J14+J15+J16+J17+J18+J19+J20+J22+J23+J24+J26+J28+J29+J31+J32+J33+J34+J35+J36+J37+J39+J40+J41+J42+J44+J45+J48+J47+J49+J50+J52+J54+J56+J57+J58+J59+J60+J62+J64+J65+J66+J67+J68+J69+J70+J71+J73+J74+J75+J76+J77+J78+J81+J80+J82+J83+J84+J85+J86+J87+J89+J90+J91+J92+J94+J95+J96+J97+J99+J100+J102+J103+J104+J106+J107+J108+J109+J110+J112+J113+J114+J115+J117+J118+J119+J120+J121+J122+J124+J125</f>
        <v>1417410</v>
      </c>
      <c r="K127" s="13"/>
      <c r="L127" s="18">
        <f>L10+L11+L12+L13+L14+L15+L16+L17+L18+L19+L20+L22+L23+L24+L26+L28+L29+L31+L32+L33+L34+L35+L36+L37+L39+L40+L41+L42+L44+L45+L48+L47+L49+L50+L52+L54+L56+L57+L58+L59+L60+L62+L64+L65+L66+L67+L68+L69+L70+L71+L73+L74+L75+L76+L77+L78+L81+L80+L82+L83+L84+L85+L86+L87+L89+L90+L91+L92+L94+L95+L96+L97+L99+L100+L102+L103+L104+L106+L107+L108+L109+L110+L112+L113+L114+L115+L117+L118+L119+L120+L121+L122+L124+L125</f>
        <v>1504560</v>
      </c>
      <c r="M127" s="51">
        <f>(H127+J127+L127)/3</f>
        <v>1413429</v>
      </c>
    </row>
    <row r="128" spans="1:14">
      <c r="L128" s="17"/>
    </row>
    <row r="129" spans="8:12">
      <c r="J129" s="17"/>
    </row>
    <row r="130" spans="8:12">
      <c r="L130" s="47"/>
    </row>
    <row r="131" spans="8:12">
      <c r="L131" s="49"/>
    </row>
    <row r="134" spans="8:12">
      <c r="H134" s="47"/>
      <c r="J134" s="17"/>
    </row>
    <row r="135" spans="8:12">
      <c r="J135" s="17"/>
    </row>
    <row r="136" spans="8:12">
      <c r="J136" s="48"/>
      <c r="L136" s="46"/>
    </row>
    <row r="140" spans="8:12">
      <c r="J140" s="17"/>
    </row>
  </sheetData>
  <mergeCells count="29">
    <mergeCell ref="A51:M51"/>
    <mergeCell ref="A53:M53"/>
    <mergeCell ref="A55:M55"/>
    <mergeCell ref="A21:M21"/>
    <mergeCell ref="A3:N3"/>
    <mergeCell ref="A5:O5"/>
    <mergeCell ref="A9:M9"/>
    <mergeCell ref="A27:M27"/>
    <mergeCell ref="A30:M30"/>
    <mergeCell ref="G7:H7"/>
    <mergeCell ref="I7:J7"/>
    <mergeCell ref="K7:L7"/>
    <mergeCell ref="A25:M25"/>
    <mergeCell ref="A61:M61"/>
    <mergeCell ref="A38:M38"/>
    <mergeCell ref="A43:M43"/>
    <mergeCell ref="A127:C127"/>
    <mergeCell ref="A63:M63"/>
    <mergeCell ref="A72:M72"/>
    <mergeCell ref="A79:M79"/>
    <mergeCell ref="A88:M88"/>
    <mergeCell ref="A93:M93"/>
    <mergeCell ref="A98:M98"/>
    <mergeCell ref="A101:M101"/>
    <mergeCell ref="A105:M105"/>
    <mergeCell ref="A111:M111"/>
    <mergeCell ref="A116:M116"/>
    <mergeCell ref="B123:M123"/>
    <mergeCell ref="A46:M4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"/>
  <sheetViews>
    <sheetView workbookViewId="0">
      <selection activeCell="E7" sqref="E7"/>
    </sheetView>
  </sheetViews>
  <sheetFormatPr defaultRowHeight="15"/>
  <cols>
    <col min="2" max="2" width="21.5703125" customWidth="1"/>
    <col min="3" max="3" width="19.5703125" customWidth="1"/>
    <col min="4" max="4" width="18.28515625" customWidth="1"/>
    <col min="5" max="5" width="15.28515625" customWidth="1"/>
    <col min="6" max="6" width="34" customWidth="1"/>
    <col min="7" max="7" width="35.28515625" customWidth="1"/>
    <col min="8" max="8" width="31" customWidth="1"/>
    <col min="10" max="10" width="20.28515625" customWidth="1"/>
    <col min="11" max="11" width="24.42578125" customWidth="1"/>
    <col min="12" max="12" width="22.7109375" customWidth="1"/>
  </cols>
  <sheetData>
    <row r="3" spans="1:12" ht="30.75" customHeight="1">
      <c r="A3" s="7"/>
      <c r="B3" s="7"/>
      <c r="E3" s="4"/>
      <c r="F3" s="52" t="s">
        <v>150</v>
      </c>
      <c r="G3" s="54"/>
      <c r="H3" s="52" t="s">
        <v>151</v>
      </c>
      <c r="I3" s="53"/>
      <c r="J3" s="54"/>
      <c r="K3" s="1"/>
      <c r="L3" s="1"/>
    </row>
    <row r="4" spans="1:12" ht="93.75">
      <c r="A4" s="10" t="s">
        <v>2</v>
      </c>
      <c r="B4" s="8" t="s">
        <v>3</v>
      </c>
      <c r="C4" s="33" t="s">
        <v>4</v>
      </c>
      <c r="D4" s="33" t="s">
        <v>5</v>
      </c>
      <c r="E4" s="34" t="s">
        <v>6</v>
      </c>
      <c r="F4" s="33" t="s">
        <v>144</v>
      </c>
      <c r="G4" s="33" t="s">
        <v>145</v>
      </c>
      <c r="H4" s="43" t="s">
        <v>144</v>
      </c>
      <c r="I4" s="67" t="s">
        <v>145</v>
      </c>
      <c r="J4" s="68"/>
      <c r="K4" s="1"/>
      <c r="L4" s="1"/>
    </row>
    <row r="5" spans="1:12" ht="32.25" customHeight="1">
      <c r="A5" s="52" t="s">
        <v>142</v>
      </c>
      <c r="B5" s="53"/>
      <c r="C5" s="53"/>
      <c r="D5" s="53"/>
      <c r="E5" s="53"/>
      <c r="F5" s="53"/>
      <c r="G5" s="54"/>
      <c r="H5" s="55"/>
      <c r="I5" s="56"/>
      <c r="J5" s="57"/>
      <c r="K5" s="1"/>
      <c r="L5" s="1"/>
    </row>
    <row r="6" spans="1:12" ht="248.25" customHeight="1">
      <c r="A6" s="37">
        <v>1</v>
      </c>
      <c r="B6" s="36" t="s">
        <v>143</v>
      </c>
      <c r="C6" s="38">
        <v>2005</v>
      </c>
      <c r="D6" s="38">
        <v>201</v>
      </c>
      <c r="E6" s="38">
        <v>1</v>
      </c>
      <c r="F6" s="39" t="s">
        <v>147</v>
      </c>
      <c r="G6" s="40" t="s">
        <v>149</v>
      </c>
      <c r="H6" s="41" t="s">
        <v>147</v>
      </c>
      <c r="I6" s="65" t="s">
        <v>149</v>
      </c>
      <c r="J6" s="66"/>
      <c r="K6" s="1"/>
      <c r="L6" s="1"/>
    </row>
    <row r="7" spans="1:12" ht="148.5" customHeight="1">
      <c r="A7" s="37">
        <v>2</v>
      </c>
      <c r="B7" s="35" t="s">
        <v>146</v>
      </c>
      <c r="C7" s="38">
        <v>2013</v>
      </c>
      <c r="D7" s="38">
        <v>600014</v>
      </c>
      <c r="E7" s="38">
        <v>1</v>
      </c>
      <c r="F7" s="39" t="s">
        <v>148</v>
      </c>
      <c r="G7" s="40" t="s">
        <v>149</v>
      </c>
      <c r="H7" s="42" t="s">
        <v>148</v>
      </c>
      <c r="I7" s="65" t="s">
        <v>149</v>
      </c>
      <c r="J7" s="66"/>
      <c r="K7" s="1"/>
      <c r="L7" s="1"/>
    </row>
  </sheetData>
  <mergeCells count="7">
    <mergeCell ref="I7:J7"/>
    <mergeCell ref="A5:G5"/>
    <mergeCell ref="F3:G3"/>
    <mergeCell ref="H3:J3"/>
    <mergeCell ref="I4:J4"/>
    <mergeCell ref="H5:J5"/>
    <mergeCell ref="I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</vt:lpstr>
      <vt:lpstr>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2022-03-09T12:16:16Z</dcterms:modified>
</cp:coreProperties>
</file>