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200" windowHeight="11850"/>
  </bookViews>
  <sheets>
    <sheet name="Рсчет НМЦ " sheetId="6" r:id="rId1"/>
  </sheets>
  <definedNames>
    <definedName name="_xlnm._FilterDatabase" localSheetId="0" hidden="1">'Рсчет НМЦ '!#REF!</definedName>
  </definedNames>
  <calcPr calcId="125725"/>
</workbook>
</file>

<file path=xl/calcChain.xml><?xml version="1.0" encoding="utf-8"?>
<calcChain xmlns="http://schemas.openxmlformats.org/spreadsheetml/2006/main">
  <c r="I7" i="6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"/>
  <c r="K29"/>
  <c r="M62"/>
  <c r="R61"/>
  <c r="Q61"/>
  <c r="P61"/>
  <c r="O61"/>
  <c r="K61"/>
  <c r="G61"/>
  <c r="R60"/>
  <c r="Q60"/>
  <c r="P60"/>
  <c r="O60"/>
  <c r="K60" s="1"/>
  <c r="G60"/>
  <c r="R59"/>
  <c r="Q59"/>
  <c r="P59"/>
  <c r="O59"/>
  <c r="K59"/>
  <c r="G59"/>
  <c r="R58"/>
  <c r="Q58"/>
  <c r="P58"/>
  <c r="O58"/>
  <c r="K58" s="1"/>
  <c r="G58"/>
  <c r="R57"/>
  <c r="Q57"/>
  <c r="P57"/>
  <c r="O57"/>
  <c r="K57"/>
  <c r="G57"/>
  <c r="R56"/>
  <c r="Q56"/>
  <c r="P56"/>
  <c r="O56"/>
  <c r="K56" s="1"/>
  <c r="G56"/>
  <c r="R55"/>
  <c r="Q55"/>
  <c r="P55"/>
  <c r="O55"/>
  <c r="K55"/>
  <c r="G55"/>
  <c r="R54"/>
  <c r="Q54"/>
  <c r="P54"/>
  <c r="O54"/>
  <c r="K54" s="1"/>
  <c r="G54"/>
  <c r="R53"/>
  <c r="Q53"/>
  <c r="P53"/>
  <c r="O53"/>
  <c r="K53"/>
  <c r="G53"/>
  <c r="R52"/>
  <c r="Q52"/>
  <c r="P52"/>
  <c r="O52"/>
  <c r="K52" s="1"/>
  <c r="G52"/>
  <c r="R51"/>
  <c r="Q51"/>
  <c r="P51"/>
  <c r="O51"/>
  <c r="K51"/>
  <c r="G51"/>
  <c r="R50"/>
  <c r="Q50"/>
  <c r="P50"/>
  <c r="O50"/>
  <c r="K50" s="1"/>
  <c r="G50"/>
  <c r="R49"/>
  <c r="Q49"/>
  <c r="P49"/>
  <c r="O49"/>
  <c r="K49"/>
  <c r="G49"/>
  <c r="R48"/>
  <c r="Q48"/>
  <c r="P48"/>
  <c r="O48"/>
  <c r="K48" s="1"/>
  <c r="G48"/>
  <c r="R47"/>
  <c r="Q47"/>
  <c r="P47"/>
  <c r="O47"/>
  <c r="K47"/>
  <c r="G47"/>
  <c r="R46"/>
  <c r="Q46"/>
  <c r="P46"/>
  <c r="O46"/>
  <c r="K46" s="1"/>
  <c r="G46"/>
  <c r="R45"/>
  <c r="Q45"/>
  <c r="P45"/>
  <c r="O45"/>
  <c r="K45"/>
  <c r="G45"/>
  <c r="R44"/>
  <c r="Q44"/>
  <c r="P44"/>
  <c r="O44"/>
  <c r="K44" s="1"/>
  <c r="G44"/>
  <c r="R43"/>
  <c r="Q43"/>
  <c r="P43"/>
  <c r="O43"/>
  <c r="K43"/>
  <c r="G43"/>
  <c r="R42"/>
  <c r="Q42"/>
  <c r="P42"/>
  <c r="O42"/>
  <c r="K42" s="1"/>
  <c r="G42"/>
  <c r="R41"/>
  <c r="Q41"/>
  <c r="P41"/>
  <c r="O41"/>
  <c r="K41"/>
  <c r="G41"/>
  <c r="R40"/>
  <c r="Q40"/>
  <c r="P40"/>
  <c r="O40"/>
  <c r="K40" s="1"/>
  <c r="G40"/>
  <c r="R39"/>
  <c r="Q39"/>
  <c r="P39"/>
  <c r="O39"/>
  <c r="K39"/>
  <c r="G39"/>
  <c r="R38"/>
  <c r="Q38"/>
  <c r="P38"/>
  <c r="O38"/>
  <c r="K38" s="1"/>
  <c r="G38"/>
  <c r="R37"/>
  <c r="Q37"/>
  <c r="P37"/>
  <c r="O37"/>
  <c r="K37"/>
  <c r="G37"/>
  <c r="R36"/>
  <c r="Q36"/>
  <c r="P36"/>
  <c r="O36"/>
  <c r="K36" s="1"/>
  <c r="G36"/>
  <c r="R35"/>
  <c r="Q35"/>
  <c r="P35"/>
  <c r="O35"/>
  <c r="K35"/>
  <c r="G35"/>
  <c r="R34"/>
  <c r="Q34"/>
  <c r="P34"/>
  <c r="O34"/>
  <c r="K34" s="1"/>
  <c r="G34"/>
  <c r="R33"/>
  <c r="Q33"/>
  <c r="P33"/>
  <c r="O33"/>
  <c r="K33"/>
  <c r="G33"/>
  <c r="R32"/>
  <c r="Q32"/>
  <c r="P32"/>
  <c r="O32"/>
  <c r="K32" s="1"/>
  <c r="G32"/>
  <c r="R31"/>
  <c r="Q31"/>
  <c r="P31"/>
  <c r="O31"/>
  <c r="K31"/>
  <c r="G31"/>
  <c r="R30"/>
  <c r="Q30"/>
  <c r="P30"/>
  <c r="O30"/>
  <c r="K30" s="1"/>
  <c r="G30"/>
  <c r="R29"/>
  <c r="Q29"/>
  <c r="P29"/>
  <c r="O29"/>
  <c r="G29"/>
  <c r="R28"/>
  <c r="Q28"/>
  <c r="P28"/>
  <c r="O28"/>
  <c r="K28" s="1"/>
  <c r="G28"/>
  <c r="R27"/>
  <c r="Q27"/>
  <c r="P27"/>
  <c r="O27"/>
  <c r="K27"/>
  <c r="G27"/>
  <c r="R26"/>
  <c r="Q26"/>
  <c r="P26"/>
  <c r="O26"/>
  <c r="K26" s="1"/>
  <c r="G26"/>
  <c r="R25"/>
  <c r="Q25"/>
  <c r="P25"/>
  <c r="O25"/>
  <c r="K25"/>
  <c r="G25"/>
  <c r="R24"/>
  <c r="Q24"/>
  <c r="P24"/>
  <c r="O24"/>
  <c r="K24" s="1"/>
  <c r="G24"/>
  <c r="R23"/>
  <c r="Q23"/>
  <c r="P23"/>
  <c r="O23"/>
  <c r="K23"/>
  <c r="G23"/>
  <c r="R22"/>
  <c r="Q22"/>
  <c r="P22"/>
  <c r="O22"/>
  <c r="K22" s="1"/>
  <c r="G22"/>
  <c r="R21"/>
  <c r="Q21"/>
  <c r="P21"/>
  <c r="O21"/>
  <c r="K21"/>
  <c r="G21"/>
  <c r="R20"/>
  <c r="Q20"/>
  <c r="P20"/>
  <c r="O20"/>
  <c r="K20" s="1"/>
  <c r="G20"/>
  <c r="R19"/>
  <c r="Q19"/>
  <c r="P19"/>
  <c r="O19"/>
  <c r="K19"/>
  <c r="G19"/>
  <c r="R18"/>
  <c r="Q18"/>
  <c r="P18"/>
  <c r="O18"/>
  <c r="K18" s="1"/>
  <c r="G18"/>
  <c r="R17"/>
  <c r="Q17"/>
  <c r="P17"/>
  <c r="O17"/>
  <c r="K17"/>
  <c r="G17"/>
  <c r="R16"/>
  <c r="Q16"/>
  <c r="P16"/>
  <c r="O16"/>
  <c r="K16" s="1"/>
  <c r="G16"/>
  <c r="R15"/>
  <c r="Q15"/>
  <c r="P15"/>
  <c r="O15"/>
  <c r="K15"/>
  <c r="G15"/>
  <c r="R14"/>
  <c r="Q14"/>
  <c r="P14"/>
  <c r="O14"/>
  <c r="K14" s="1"/>
  <c r="G14"/>
  <c r="R13"/>
  <c r="Q13"/>
  <c r="P13"/>
  <c r="O13"/>
  <c r="K13"/>
  <c r="G13"/>
  <c r="R12"/>
  <c r="Q12"/>
  <c r="P12"/>
  <c r="O12"/>
  <c r="K12" s="1"/>
  <c r="G12"/>
  <c r="R11"/>
  <c r="Q11"/>
  <c r="P11"/>
  <c r="O11"/>
  <c r="K11"/>
  <c r="G11"/>
  <c r="R10"/>
  <c r="Q10"/>
  <c r="P10"/>
  <c r="O10"/>
  <c r="K10" s="1"/>
  <c r="G10"/>
  <c r="R9"/>
  <c r="Q9"/>
  <c r="P9"/>
  <c r="O9"/>
  <c r="K9"/>
  <c r="G9"/>
  <c r="R8"/>
  <c r="Q8"/>
  <c r="P8"/>
  <c r="O8"/>
  <c r="K8" s="1"/>
  <c r="G8"/>
  <c r="R7"/>
  <c r="Q7"/>
  <c r="P7"/>
  <c r="O7"/>
  <c r="K7"/>
  <c r="G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R6"/>
  <c r="Q6"/>
  <c r="P6"/>
  <c r="O6"/>
  <c r="K6"/>
  <c r="L9" l="1"/>
  <c r="L61"/>
  <c r="L57"/>
  <c r="L55"/>
  <c r="L51"/>
  <c r="L49"/>
  <c r="L47"/>
  <c r="L45"/>
  <c r="L43"/>
  <c r="L41"/>
  <c r="L35"/>
  <c r="L31"/>
  <c r="L27"/>
  <c r="L23"/>
  <c r="L19"/>
  <c r="L12"/>
  <c r="L20"/>
  <c r="L39"/>
  <c r="L15"/>
  <c r="L16"/>
  <c r="L6"/>
  <c r="L54"/>
  <c r="L50"/>
  <c r="L46"/>
  <c r="L34"/>
  <c r="L30"/>
  <c r="L26"/>
  <c r="L22"/>
  <c r="L18"/>
  <c r="L28"/>
  <c r="L44"/>
  <c r="L52"/>
  <c r="L60"/>
  <c r="L48"/>
  <c r="L56"/>
  <c r="I62"/>
  <c r="L38"/>
  <c r="L42"/>
  <c r="L59"/>
  <c r="L58"/>
  <c r="L53"/>
  <c r="L40"/>
  <c r="L37"/>
  <c r="L36"/>
  <c r="L33"/>
  <c r="L32"/>
  <c r="L29"/>
  <c r="L25"/>
  <c r="L24"/>
  <c r="L21"/>
  <c r="L17"/>
  <c r="L14"/>
  <c r="L13"/>
  <c r="L11"/>
  <c r="L10"/>
  <c r="L8"/>
  <c r="G62"/>
  <c r="K62"/>
  <c r="L7"/>
  <c r="L62" l="1"/>
</calcChain>
</file>

<file path=xl/sharedStrings.xml><?xml version="1.0" encoding="utf-8"?>
<sst xmlns="http://schemas.openxmlformats.org/spreadsheetml/2006/main" count="130" uniqueCount="74">
  <si>
    <t>№ п/п</t>
  </si>
  <si>
    <t>Наименование</t>
  </si>
  <si>
    <t>Итого</t>
  </si>
  <si>
    <t>Сумма</t>
  </si>
  <si>
    <t>КП-1</t>
  </si>
  <si>
    <t>КП-2</t>
  </si>
  <si>
    <t>КП-3</t>
  </si>
  <si>
    <t>ед. изм.</t>
  </si>
  <si>
    <t>кол-во</t>
  </si>
  <si>
    <t>Цена за ед без НДС</t>
  </si>
  <si>
    <t xml:space="preserve">                  Частное учреждение здравоохранения "РЖД-Медицина" города Волхов"</t>
  </si>
  <si>
    <t xml:space="preserve">Расчет начальной( максимальной) стоимости по каждой  еденице товара </t>
  </si>
  <si>
    <t>Геркулес ПФК (400гр.)</t>
  </si>
  <si>
    <t>Говядина голяшка</t>
  </si>
  <si>
    <t>Говядина лопатка</t>
  </si>
  <si>
    <t>Говяжьи кости мясные</t>
  </si>
  <si>
    <t>Масло 0,9л подс. раф.</t>
  </si>
  <si>
    <t>Гринфилд чер.GC (100п)</t>
  </si>
  <si>
    <t>Дрожжи сухие (10гр)</t>
  </si>
  <si>
    <t>Зелёный горошек стекло (450гр)</t>
  </si>
  <si>
    <t>Капуста</t>
  </si>
  <si>
    <t xml:space="preserve">Картофель </t>
  </si>
  <si>
    <t xml:space="preserve">Кисель брикет </t>
  </si>
  <si>
    <t>Колосков Рис длиннозёрный (900гр)</t>
  </si>
  <si>
    <t>Колосков Рис пропареный (900гр)</t>
  </si>
  <si>
    <t>Кура охлажд.</t>
  </si>
  <si>
    <t xml:space="preserve">Лавровый лист 10 гр. </t>
  </si>
  <si>
    <t>Лук репчатый</t>
  </si>
  <si>
    <t xml:space="preserve">Макароны Вермишель нарезка </t>
  </si>
  <si>
    <t xml:space="preserve">Макароны вес. Рожки </t>
  </si>
  <si>
    <t xml:space="preserve">Макароны вес.Паутинка </t>
  </si>
  <si>
    <t>Манка ПФК (800гр)</t>
  </si>
  <si>
    <t>Масло Сливочное 82,5% ГОСТ (450гр)</t>
  </si>
  <si>
    <t>Молоко 3,2% 1л.</t>
  </si>
  <si>
    <t>Морковь грязная нов.</t>
  </si>
  <si>
    <t>Нури лист.100гр.</t>
  </si>
  <si>
    <t>Огурцы сол.</t>
  </si>
  <si>
    <t>Перец черн.мол.весов.</t>
  </si>
  <si>
    <t xml:space="preserve">Песок сахарный </t>
  </si>
  <si>
    <t>Печень гов.</t>
  </si>
  <si>
    <t>Печенье "Мария"</t>
  </si>
  <si>
    <t>Повидло 500гр. стекло</t>
  </si>
  <si>
    <t>Подворье Горох колотый (900гр)</t>
  </si>
  <si>
    <t>Подворье Греча фас. (900гр)</t>
  </si>
  <si>
    <t>Подворье Кукурузная крупа (700гр)</t>
  </si>
  <si>
    <t>Подворье Перловая крупа (900гр)</t>
  </si>
  <si>
    <t>Подворье Ячневая крупа (600гр)</t>
  </si>
  <si>
    <t xml:space="preserve">Мука Предпортовая в/с </t>
  </si>
  <si>
    <t>Пшено ПФК (900гр)</t>
  </si>
  <si>
    <t>Свекла</t>
  </si>
  <si>
    <t>Сметана Пискаревская 15% (450гр)</t>
  </si>
  <si>
    <t xml:space="preserve">Соль каменная </t>
  </si>
  <si>
    <t>Сухари паниров. (200гр)</t>
  </si>
  <si>
    <t>Сухое молоко (0,4)</t>
  </si>
  <si>
    <t xml:space="preserve">Сухофрукты </t>
  </si>
  <si>
    <t>Сыр Янтарь сливочный порционный</t>
  </si>
  <si>
    <t>Творог 18%</t>
  </si>
  <si>
    <t>Томатная паста Hanz (440гр.)</t>
  </si>
  <si>
    <t xml:space="preserve">Треска  с/м </t>
  </si>
  <si>
    <t xml:space="preserve">Укроп сушеный </t>
  </si>
  <si>
    <t xml:space="preserve">Уксус </t>
  </si>
  <si>
    <t>Чай Тесс 100п.</t>
  </si>
  <si>
    <t>Шиповник сушен.</t>
  </si>
  <si>
    <t>Яблоки</t>
  </si>
  <si>
    <t xml:space="preserve">Яйцо </t>
  </si>
  <si>
    <t>Соль Экстра (500 гр)</t>
  </si>
  <si>
    <t xml:space="preserve">Яблоко зеленое </t>
  </si>
  <si>
    <t>Минтай с\м</t>
  </si>
  <si>
    <t>Шт</t>
  </si>
  <si>
    <t>Кг</t>
  </si>
  <si>
    <t>кг</t>
  </si>
  <si>
    <t>Дес</t>
  </si>
  <si>
    <t>Приложение № 3.1.</t>
  </si>
  <si>
    <t>НМЦ руб. за еденицу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</si>
</sst>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00"/>
  </numFmts>
  <fonts count="1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4" fillId="0" borderId="0" xfId="0" applyFont="1" applyFill="1"/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 applyFill="1" applyAlignment="1"/>
    <xf numFmtId="49" fontId="4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/>
    </xf>
    <xf numFmtId="164" fontId="10" fillId="0" borderId="0" xfId="0" applyNumberFormat="1" applyFont="1" applyFill="1"/>
    <xf numFmtId="2" fontId="5" fillId="0" borderId="0" xfId="0" applyNumberFormat="1" applyFont="1" applyFill="1"/>
    <xf numFmtId="0" fontId="9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3"/>
  <sheetViews>
    <sheetView tabSelected="1" zoomScale="85" zoomScaleNormal="85" workbookViewId="0">
      <selection activeCell="L4" sqref="L4:M5"/>
    </sheetView>
  </sheetViews>
  <sheetFormatPr defaultColWidth="9.140625" defaultRowHeight="15.75"/>
  <cols>
    <col min="1" max="1" width="8.140625" style="1" customWidth="1"/>
    <col min="2" max="2" width="28.85546875" style="13" customWidth="1"/>
    <col min="3" max="3" width="13" style="14" customWidth="1"/>
    <col min="4" max="4" width="12.42578125" style="1" customWidth="1"/>
    <col min="5" max="5" width="12.28515625" style="15" hidden="1" customWidth="1"/>
    <col min="6" max="6" width="13.85546875" style="16" customWidth="1"/>
    <col min="7" max="7" width="11.7109375" style="16" customWidth="1"/>
    <col min="8" max="8" width="11.140625" style="17" customWidth="1"/>
    <col min="9" max="9" width="11.85546875" style="18" customWidth="1"/>
    <col min="10" max="10" width="13" style="19" customWidth="1"/>
    <col min="11" max="11" width="13.140625" style="19" customWidth="1"/>
    <col min="12" max="12" width="19.7109375" style="19" customWidth="1"/>
    <col min="13" max="13" width="0.140625" style="19" customWidth="1"/>
    <col min="14" max="14" width="9.140625" style="1"/>
    <col min="15" max="15" width="15.7109375" style="20" hidden="1" customWidth="1"/>
    <col min="16" max="16" width="12.5703125" style="20" hidden="1" customWidth="1"/>
    <col min="17" max="17" width="14.7109375" style="20" hidden="1" customWidth="1"/>
    <col min="18" max="18" width="13" style="20" hidden="1" customWidth="1"/>
    <col min="19" max="16384" width="9.140625" style="1"/>
  </cols>
  <sheetData>
    <row r="1" spans="1:22" ht="15.75" customHeight="1">
      <c r="G1" s="40" t="s">
        <v>10</v>
      </c>
      <c r="H1" s="40"/>
      <c r="I1" s="40"/>
      <c r="J1" s="40"/>
      <c r="K1" s="40"/>
      <c r="L1" s="40"/>
      <c r="M1" s="40"/>
      <c r="N1" s="40"/>
      <c r="O1" s="40"/>
      <c r="P1" s="40"/>
      <c r="Q1" s="40"/>
      <c r="T1" s="39" t="s">
        <v>72</v>
      </c>
      <c r="U1" s="39"/>
      <c r="V1" s="39"/>
    </row>
    <row r="3" spans="1:22" ht="15.75" customHeight="1">
      <c r="H3" s="33" t="s">
        <v>11</v>
      </c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2" ht="24.75" customHeight="1">
      <c r="A4" s="36" t="s">
        <v>0</v>
      </c>
      <c r="B4" s="36" t="s">
        <v>1</v>
      </c>
      <c r="C4" s="36" t="s">
        <v>7</v>
      </c>
      <c r="D4" s="37" t="s">
        <v>8</v>
      </c>
      <c r="E4" s="26"/>
      <c r="F4" s="35" t="s">
        <v>4</v>
      </c>
      <c r="G4" s="35"/>
      <c r="H4" s="34" t="s">
        <v>5</v>
      </c>
      <c r="I4" s="34"/>
      <c r="J4" s="35" t="s">
        <v>6</v>
      </c>
      <c r="K4" s="35"/>
      <c r="L4" s="41" t="s">
        <v>73</v>
      </c>
      <c r="M4" s="42"/>
    </row>
    <row r="5" spans="1:22" s="2" customFormat="1" ht="58.5" customHeight="1">
      <c r="A5" s="36"/>
      <c r="B5" s="36"/>
      <c r="C5" s="36"/>
      <c r="D5" s="38"/>
      <c r="E5" s="23" t="s">
        <v>2</v>
      </c>
      <c r="F5" s="27" t="s">
        <v>9</v>
      </c>
      <c r="G5" s="24" t="s">
        <v>3</v>
      </c>
      <c r="H5" s="27" t="s">
        <v>9</v>
      </c>
      <c r="I5" s="24" t="s">
        <v>3</v>
      </c>
      <c r="J5" s="27" t="s">
        <v>9</v>
      </c>
      <c r="K5" s="24" t="s">
        <v>3</v>
      </c>
      <c r="L5" s="43"/>
      <c r="M5" s="44"/>
      <c r="O5" s="22"/>
      <c r="P5" s="22"/>
      <c r="Q5" s="22"/>
      <c r="R5" s="22"/>
    </row>
    <row r="6" spans="1:22" s="7" customFormat="1">
      <c r="A6" s="3">
        <v>1</v>
      </c>
      <c r="B6" s="4" t="s">
        <v>12</v>
      </c>
      <c r="C6" s="5" t="s">
        <v>68</v>
      </c>
      <c r="D6" s="3">
        <v>1</v>
      </c>
      <c r="E6" s="6"/>
      <c r="F6" s="25">
        <v>28</v>
      </c>
      <c r="G6" s="25">
        <v>0</v>
      </c>
      <c r="H6" s="25">
        <v>38</v>
      </c>
      <c r="I6" s="25">
        <f>D6*H6</f>
        <v>38</v>
      </c>
      <c r="J6" s="28">
        <v>48</v>
      </c>
      <c r="K6" s="28">
        <f t="shared" ref="K6:K37" si="0">J6*D6</f>
        <v>48</v>
      </c>
      <c r="L6" s="28">
        <f>(G6+I6+K6)/3</f>
        <v>28.666666666666668</v>
      </c>
      <c r="M6" s="28"/>
      <c r="O6" s="21">
        <f>(F6*5/100)+F6</f>
        <v>29.4</v>
      </c>
      <c r="P6" s="21">
        <f>(H6*5/100)+H6</f>
        <v>39.9</v>
      </c>
      <c r="Q6" s="21">
        <f>(F6*7/100)+F6</f>
        <v>29.96</v>
      </c>
      <c r="R6" s="21">
        <f>(H6*7/100)+H6</f>
        <v>40.659999999999997</v>
      </c>
    </row>
    <row r="7" spans="1:22">
      <c r="A7" s="3">
        <f>A6+1</f>
        <v>2</v>
      </c>
      <c r="B7" s="8" t="s">
        <v>13</v>
      </c>
      <c r="C7" s="9" t="s">
        <v>69</v>
      </c>
      <c r="D7" s="3">
        <v>1</v>
      </c>
      <c r="E7" s="6"/>
      <c r="F7" s="25">
        <v>480</v>
      </c>
      <c r="G7" s="25">
        <f t="shared" ref="G7:G38" si="1">F7*D7</f>
        <v>480</v>
      </c>
      <c r="H7" s="25">
        <v>502</v>
      </c>
      <c r="I7" s="25">
        <f t="shared" ref="I7:I61" si="2">D7*H7</f>
        <v>502</v>
      </c>
      <c r="J7" s="28">
        <v>505</v>
      </c>
      <c r="K7" s="28">
        <f t="shared" si="0"/>
        <v>505</v>
      </c>
      <c r="L7" s="28">
        <f>(G7+I7+K7)/3</f>
        <v>495.66666666666669</v>
      </c>
      <c r="M7" s="28"/>
      <c r="O7" s="21">
        <f t="shared" ref="O7:O61" si="3">(F7*5/100)+F7</f>
        <v>504</v>
      </c>
      <c r="P7" s="21">
        <f t="shared" ref="P7:P61" si="4">(H7*5/100)+H7</f>
        <v>527.1</v>
      </c>
      <c r="Q7" s="21">
        <f t="shared" ref="Q7:Q61" si="5">(F7*7/100)+F7</f>
        <v>513.6</v>
      </c>
      <c r="R7" s="21">
        <f t="shared" ref="R7:R61" si="6">(H7*7/100)+H7</f>
        <v>537.14</v>
      </c>
    </row>
    <row r="8" spans="1:22">
      <c r="A8" s="3">
        <f t="shared" ref="A8:A61" si="7">A7+1</f>
        <v>3</v>
      </c>
      <c r="B8" s="8" t="s">
        <v>14</v>
      </c>
      <c r="C8" s="9" t="s">
        <v>69</v>
      </c>
      <c r="D8" s="3">
        <v>1</v>
      </c>
      <c r="E8" s="6"/>
      <c r="F8" s="25">
        <v>520</v>
      </c>
      <c r="G8" s="25">
        <f t="shared" si="1"/>
        <v>520</v>
      </c>
      <c r="H8" s="25">
        <v>578</v>
      </c>
      <c r="I8" s="25">
        <f t="shared" si="2"/>
        <v>578</v>
      </c>
      <c r="J8" s="28">
        <v>572</v>
      </c>
      <c r="K8" s="28">
        <f t="shared" si="0"/>
        <v>572</v>
      </c>
      <c r="L8" s="28">
        <f t="shared" ref="L8:L61" si="8">(G8+I8+K8)/3</f>
        <v>556.66666666666663</v>
      </c>
      <c r="M8" s="28"/>
      <c r="O8" s="21">
        <f t="shared" si="3"/>
        <v>546</v>
      </c>
      <c r="P8" s="21">
        <f t="shared" si="4"/>
        <v>606.9</v>
      </c>
      <c r="Q8" s="21">
        <f t="shared" si="5"/>
        <v>556.4</v>
      </c>
      <c r="R8" s="21">
        <f t="shared" si="6"/>
        <v>618.46</v>
      </c>
    </row>
    <row r="9" spans="1:22">
      <c r="A9" s="3">
        <f t="shared" si="7"/>
        <v>4</v>
      </c>
      <c r="B9" s="8" t="s">
        <v>15</v>
      </c>
      <c r="C9" s="9" t="s">
        <v>69</v>
      </c>
      <c r="D9" s="3">
        <v>1</v>
      </c>
      <c r="E9" s="6"/>
      <c r="F9" s="25">
        <v>90</v>
      </c>
      <c r="G9" s="25">
        <f t="shared" si="1"/>
        <v>90</v>
      </c>
      <c r="H9" s="25">
        <v>93</v>
      </c>
      <c r="I9" s="25">
        <f t="shared" si="2"/>
        <v>93</v>
      </c>
      <c r="J9" s="28">
        <v>92</v>
      </c>
      <c r="K9" s="28">
        <f t="shared" si="0"/>
        <v>92</v>
      </c>
      <c r="L9" s="28">
        <f t="shared" si="8"/>
        <v>91.666666666666671</v>
      </c>
      <c r="M9" s="28"/>
      <c r="O9" s="21">
        <f t="shared" si="3"/>
        <v>94.5</v>
      </c>
      <c r="P9" s="21">
        <f t="shared" si="4"/>
        <v>97.65</v>
      </c>
      <c r="Q9" s="21">
        <f t="shared" si="5"/>
        <v>96.3</v>
      </c>
      <c r="R9" s="21">
        <f t="shared" si="6"/>
        <v>99.51</v>
      </c>
    </row>
    <row r="10" spans="1:22">
      <c r="A10" s="3">
        <f t="shared" si="7"/>
        <v>5</v>
      </c>
      <c r="B10" s="8" t="s">
        <v>16</v>
      </c>
      <c r="C10" s="9" t="s">
        <v>68</v>
      </c>
      <c r="D10" s="3">
        <v>1</v>
      </c>
      <c r="E10" s="6"/>
      <c r="F10" s="25">
        <v>125</v>
      </c>
      <c r="G10" s="25">
        <f t="shared" si="1"/>
        <v>125</v>
      </c>
      <c r="H10" s="25">
        <v>132</v>
      </c>
      <c r="I10" s="25">
        <f t="shared" si="2"/>
        <v>132</v>
      </c>
      <c r="J10" s="28">
        <v>132</v>
      </c>
      <c r="K10" s="28">
        <f t="shared" si="0"/>
        <v>132</v>
      </c>
      <c r="L10" s="28">
        <f t="shared" si="8"/>
        <v>129.66666666666666</v>
      </c>
      <c r="M10" s="28"/>
      <c r="O10" s="21">
        <f t="shared" si="3"/>
        <v>131.25</v>
      </c>
      <c r="P10" s="21">
        <f t="shared" si="4"/>
        <v>138.6</v>
      </c>
      <c r="Q10" s="21">
        <f t="shared" si="5"/>
        <v>133.75</v>
      </c>
      <c r="R10" s="21">
        <f t="shared" si="6"/>
        <v>141.24</v>
      </c>
    </row>
    <row r="11" spans="1:22">
      <c r="A11" s="3">
        <f t="shared" si="7"/>
        <v>6</v>
      </c>
      <c r="B11" s="8" t="s">
        <v>17</v>
      </c>
      <c r="C11" s="9" t="s">
        <v>68</v>
      </c>
      <c r="D11" s="3">
        <v>1</v>
      </c>
      <c r="E11" s="6"/>
      <c r="F11" s="25">
        <v>290</v>
      </c>
      <c r="G11" s="25">
        <f t="shared" si="1"/>
        <v>290</v>
      </c>
      <c r="H11" s="25">
        <v>357</v>
      </c>
      <c r="I11" s="25">
        <f t="shared" si="2"/>
        <v>357</v>
      </c>
      <c r="J11" s="28">
        <v>351</v>
      </c>
      <c r="K11" s="28">
        <f t="shared" si="0"/>
        <v>351</v>
      </c>
      <c r="L11" s="28">
        <f>(G11+I11+K11)/3</f>
        <v>332.66666666666669</v>
      </c>
      <c r="M11" s="28"/>
      <c r="O11" s="21">
        <f t="shared" si="3"/>
        <v>304.5</v>
      </c>
      <c r="P11" s="21">
        <f t="shared" si="4"/>
        <v>374.85</v>
      </c>
      <c r="Q11" s="21">
        <f t="shared" si="5"/>
        <v>310.3</v>
      </c>
      <c r="R11" s="21">
        <f t="shared" si="6"/>
        <v>381.99</v>
      </c>
    </row>
    <row r="12" spans="1:22">
      <c r="A12" s="3">
        <f t="shared" si="7"/>
        <v>7</v>
      </c>
      <c r="B12" s="8" t="s">
        <v>18</v>
      </c>
      <c r="C12" s="9" t="s">
        <v>68</v>
      </c>
      <c r="D12" s="3">
        <v>1</v>
      </c>
      <c r="E12" s="6"/>
      <c r="F12" s="25">
        <v>14</v>
      </c>
      <c r="G12" s="25">
        <f t="shared" si="1"/>
        <v>14</v>
      </c>
      <c r="H12" s="25">
        <v>33</v>
      </c>
      <c r="I12" s="25">
        <f t="shared" si="2"/>
        <v>33</v>
      </c>
      <c r="J12" s="28">
        <v>28</v>
      </c>
      <c r="K12" s="28">
        <f t="shared" si="0"/>
        <v>28</v>
      </c>
      <c r="L12" s="28">
        <f t="shared" si="8"/>
        <v>25</v>
      </c>
      <c r="M12" s="28"/>
      <c r="O12" s="21">
        <f t="shared" si="3"/>
        <v>14.7</v>
      </c>
      <c r="P12" s="21">
        <f t="shared" si="4"/>
        <v>34.65</v>
      </c>
      <c r="Q12" s="21">
        <f t="shared" si="5"/>
        <v>14.98</v>
      </c>
      <c r="R12" s="21">
        <f t="shared" si="6"/>
        <v>35.31</v>
      </c>
    </row>
    <row r="13" spans="1:22" ht="18" customHeight="1">
      <c r="A13" s="3">
        <f t="shared" si="7"/>
        <v>8</v>
      </c>
      <c r="B13" s="8" t="s">
        <v>19</v>
      </c>
      <c r="C13" s="9" t="s">
        <v>68</v>
      </c>
      <c r="D13" s="3">
        <v>1</v>
      </c>
      <c r="E13" s="6"/>
      <c r="F13" s="25">
        <v>75</v>
      </c>
      <c r="G13" s="25">
        <f t="shared" si="1"/>
        <v>75</v>
      </c>
      <c r="H13" s="25">
        <v>83</v>
      </c>
      <c r="I13" s="25">
        <f t="shared" si="2"/>
        <v>83</v>
      </c>
      <c r="J13" s="28">
        <v>77</v>
      </c>
      <c r="K13" s="28">
        <f t="shared" si="0"/>
        <v>77</v>
      </c>
      <c r="L13" s="28">
        <f t="shared" si="8"/>
        <v>78.333333333333329</v>
      </c>
      <c r="M13" s="28"/>
      <c r="O13" s="21">
        <f t="shared" si="3"/>
        <v>78.75</v>
      </c>
      <c r="P13" s="21">
        <f t="shared" si="4"/>
        <v>87.15</v>
      </c>
      <c r="Q13" s="21">
        <f t="shared" si="5"/>
        <v>80.25</v>
      </c>
      <c r="R13" s="21">
        <f t="shared" si="6"/>
        <v>88.81</v>
      </c>
    </row>
    <row r="14" spans="1:22">
      <c r="A14" s="3">
        <f t="shared" si="7"/>
        <v>9</v>
      </c>
      <c r="B14" s="8" t="s">
        <v>20</v>
      </c>
      <c r="C14" s="9" t="s">
        <v>69</v>
      </c>
      <c r="D14" s="3">
        <v>1</v>
      </c>
      <c r="E14" s="6"/>
      <c r="F14" s="25">
        <v>60</v>
      </c>
      <c r="G14" s="25">
        <f t="shared" si="1"/>
        <v>60</v>
      </c>
      <c r="H14" s="25">
        <v>70</v>
      </c>
      <c r="I14" s="25">
        <f t="shared" si="2"/>
        <v>70</v>
      </c>
      <c r="J14" s="28">
        <v>75</v>
      </c>
      <c r="K14" s="28">
        <f t="shared" si="0"/>
        <v>75</v>
      </c>
      <c r="L14" s="28">
        <f t="shared" si="8"/>
        <v>68.333333333333329</v>
      </c>
      <c r="M14" s="28"/>
      <c r="O14" s="21">
        <f t="shared" si="3"/>
        <v>63</v>
      </c>
      <c r="P14" s="21">
        <f t="shared" si="4"/>
        <v>73.5</v>
      </c>
      <c r="Q14" s="21">
        <f t="shared" si="5"/>
        <v>64.2</v>
      </c>
      <c r="R14" s="21">
        <f t="shared" si="6"/>
        <v>74.900000000000006</v>
      </c>
    </row>
    <row r="15" spans="1:22">
      <c r="A15" s="3">
        <f t="shared" si="7"/>
        <v>10</v>
      </c>
      <c r="B15" s="9" t="s">
        <v>21</v>
      </c>
      <c r="C15" s="5" t="s">
        <v>69</v>
      </c>
      <c r="D15" s="3">
        <v>1</v>
      </c>
      <c r="E15" s="6"/>
      <c r="F15" s="25">
        <v>60</v>
      </c>
      <c r="G15" s="25">
        <f t="shared" si="1"/>
        <v>60</v>
      </c>
      <c r="H15" s="25">
        <v>70</v>
      </c>
      <c r="I15" s="25">
        <f t="shared" si="2"/>
        <v>70</v>
      </c>
      <c r="J15" s="28">
        <v>75</v>
      </c>
      <c r="K15" s="28">
        <f t="shared" si="0"/>
        <v>75</v>
      </c>
      <c r="L15" s="28">
        <f t="shared" si="8"/>
        <v>68.333333333333329</v>
      </c>
      <c r="M15" s="28"/>
      <c r="O15" s="21">
        <f t="shared" si="3"/>
        <v>63</v>
      </c>
      <c r="P15" s="21">
        <f t="shared" si="4"/>
        <v>73.5</v>
      </c>
      <c r="Q15" s="21">
        <f t="shared" si="5"/>
        <v>64.2</v>
      </c>
      <c r="R15" s="21">
        <f t="shared" si="6"/>
        <v>74.900000000000006</v>
      </c>
    </row>
    <row r="16" spans="1:22">
      <c r="A16" s="3">
        <f t="shared" si="7"/>
        <v>11</v>
      </c>
      <c r="B16" s="9" t="s">
        <v>22</v>
      </c>
      <c r="C16" s="9" t="s">
        <v>68</v>
      </c>
      <c r="D16" s="3">
        <v>1</v>
      </c>
      <c r="E16" s="6"/>
      <c r="F16" s="25">
        <v>32</v>
      </c>
      <c r="G16" s="25">
        <f t="shared" si="1"/>
        <v>32</v>
      </c>
      <c r="H16" s="25">
        <v>39</v>
      </c>
      <c r="I16" s="25">
        <f t="shared" si="2"/>
        <v>39</v>
      </c>
      <c r="J16" s="28">
        <v>48</v>
      </c>
      <c r="K16" s="28">
        <f t="shared" si="0"/>
        <v>48</v>
      </c>
      <c r="L16" s="28">
        <f t="shared" si="8"/>
        <v>39.666666666666664</v>
      </c>
      <c r="M16" s="28"/>
      <c r="O16" s="21">
        <f t="shared" si="3"/>
        <v>33.6</v>
      </c>
      <c r="P16" s="21">
        <f t="shared" si="4"/>
        <v>40.950000000000003</v>
      </c>
      <c r="Q16" s="21">
        <f t="shared" si="5"/>
        <v>34.24</v>
      </c>
      <c r="R16" s="21">
        <f t="shared" si="6"/>
        <v>41.73</v>
      </c>
    </row>
    <row r="17" spans="1:18" ht="15.75" customHeight="1">
      <c r="A17" s="3">
        <f t="shared" si="7"/>
        <v>12</v>
      </c>
      <c r="B17" s="9" t="s">
        <v>23</v>
      </c>
      <c r="C17" s="9" t="s">
        <v>68</v>
      </c>
      <c r="D17" s="3">
        <v>1</v>
      </c>
      <c r="E17" s="6"/>
      <c r="F17" s="25">
        <v>87</v>
      </c>
      <c r="G17" s="25">
        <f t="shared" si="1"/>
        <v>87</v>
      </c>
      <c r="H17" s="25">
        <v>97</v>
      </c>
      <c r="I17" s="25">
        <f t="shared" si="2"/>
        <v>97</v>
      </c>
      <c r="J17" s="28">
        <v>89</v>
      </c>
      <c r="K17" s="28">
        <f t="shared" si="0"/>
        <v>89</v>
      </c>
      <c r="L17" s="28">
        <f t="shared" si="8"/>
        <v>91</v>
      </c>
      <c r="M17" s="28"/>
      <c r="O17" s="21">
        <f t="shared" si="3"/>
        <v>91.35</v>
      </c>
      <c r="P17" s="21">
        <f t="shared" si="4"/>
        <v>101.85</v>
      </c>
      <c r="Q17" s="21">
        <f t="shared" si="5"/>
        <v>93.09</v>
      </c>
      <c r="R17" s="21">
        <f t="shared" si="6"/>
        <v>103.79</v>
      </c>
    </row>
    <row r="18" spans="1:18" ht="15.75" customHeight="1">
      <c r="A18" s="3">
        <f t="shared" si="7"/>
        <v>13</v>
      </c>
      <c r="B18" s="8" t="s">
        <v>24</v>
      </c>
      <c r="C18" s="9" t="s">
        <v>68</v>
      </c>
      <c r="D18" s="3">
        <v>1</v>
      </c>
      <c r="E18" s="6"/>
      <c r="F18" s="25">
        <v>87</v>
      </c>
      <c r="G18" s="25">
        <f t="shared" si="1"/>
        <v>87</v>
      </c>
      <c r="H18" s="25">
        <v>97</v>
      </c>
      <c r="I18" s="25">
        <f t="shared" si="2"/>
        <v>97</v>
      </c>
      <c r="J18" s="28">
        <v>89</v>
      </c>
      <c r="K18" s="28">
        <f t="shared" si="0"/>
        <v>89</v>
      </c>
      <c r="L18" s="28">
        <f t="shared" si="8"/>
        <v>91</v>
      </c>
      <c r="M18" s="28"/>
      <c r="O18" s="21">
        <f t="shared" si="3"/>
        <v>91.35</v>
      </c>
      <c r="P18" s="21">
        <f t="shared" si="4"/>
        <v>101.85</v>
      </c>
      <c r="Q18" s="21">
        <f t="shared" si="5"/>
        <v>93.09</v>
      </c>
      <c r="R18" s="21">
        <f t="shared" si="6"/>
        <v>103.79</v>
      </c>
    </row>
    <row r="19" spans="1:18">
      <c r="A19" s="3">
        <f t="shared" si="7"/>
        <v>14</v>
      </c>
      <c r="B19" s="8" t="s">
        <v>25</v>
      </c>
      <c r="C19" s="9" t="s">
        <v>70</v>
      </c>
      <c r="D19" s="3">
        <v>1</v>
      </c>
      <c r="E19" s="6"/>
      <c r="F19" s="25">
        <v>190</v>
      </c>
      <c r="G19" s="25">
        <f t="shared" si="1"/>
        <v>190</v>
      </c>
      <c r="H19" s="25">
        <v>263</v>
      </c>
      <c r="I19" s="25">
        <f t="shared" si="2"/>
        <v>263</v>
      </c>
      <c r="J19" s="28">
        <v>203</v>
      </c>
      <c r="K19" s="28">
        <f t="shared" si="0"/>
        <v>203</v>
      </c>
      <c r="L19" s="28">
        <f t="shared" si="8"/>
        <v>218.66666666666666</v>
      </c>
      <c r="M19" s="28"/>
      <c r="O19" s="21">
        <f t="shared" si="3"/>
        <v>199.5</v>
      </c>
      <c r="P19" s="21">
        <f t="shared" si="4"/>
        <v>276.14999999999998</v>
      </c>
      <c r="Q19" s="21">
        <f t="shared" si="5"/>
        <v>203.3</v>
      </c>
      <c r="R19" s="21">
        <f t="shared" si="6"/>
        <v>281.41000000000003</v>
      </c>
    </row>
    <row r="20" spans="1:18">
      <c r="A20" s="3">
        <f t="shared" si="7"/>
        <v>15</v>
      </c>
      <c r="B20" s="8" t="s">
        <v>26</v>
      </c>
      <c r="C20" s="9" t="s">
        <v>68</v>
      </c>
      <c r="D20" s="3">
        <v>1</v>
      </c>
      <c r="E20" s="6"/>
      <c r="F20" s="25">
        <v>14</v>
      </c>
      <c r="G20" s="25">
        <f t="shared" si="1"/>
        <v>14</v>
      </c>
      <c r="H20" s="25">
        <v>23</v>
      </c>
      <c r="I20" s="25">
        <f t="shared" si="2"/>
        <v>23</v>
      </c>
      <c r="J20" s="28">
        <v>19</v>
      </c>
      <c r="K20" s="28">
        <f t="shared" si="0"/>
        <v>19</v>
      </c>
      <c r="L20" s="28">
        <f t="shared" si="8"/>
        <v>18.666666666666668</v>
      </c>
      <c r="M20" s="28"/>
      <c r="O20" s="21">
        <f t="shared" si="3"/>
        <v>14.7</v>
      </c>
      <c r="P20" s="21">
        <f t="shared" si="4"/>
        <v>24.15</v>
      </c>
      <c r="Q20" s="21">
        <f t="shared" si="5"/>
        <v>14.98</v>
      </c>
      <c r="R20" s="21">
        <f t="shared" si="6"/>
        <v>24.61</v>
      </c>
    </row>
    <row r="21" spans="1:18">
      <c r="A21" s="3">
        <f t="shared" si="7"/>
        <v>16</v>
      </c>
      <c r="B21" s="8" t="s">
        <v>27</v>
      </c>
      <c r="C21" s="9" t="s">
        <v>69</v>
      </c>
      <c r="D21" s="3">
        <v>1</v>
      </c>
      <c r="E21" s="6"/>
      <c r="F21" s="25">
        <v>40</v>
      </c>
      <c r="G21" s="25">
        <f t="shared" si="1"/>
        <v>40</v>
      </c>
      <c r="H21" s="25">
        <v>52</v>
      </c>
      <c r="I21" s="25">
        <f t="shared" si="2"/>
        <v>52</v>
      </c>
      <c r="J21" s="28">
        <v>47</v>
      </c>
      <c r="K21" s="28">
        <f t="shared" si="0"/>
        <v>47</v>
      </c>
      <c r="L21" s="28">
        <f t="shared" si="8"/>
        <v>46.333333333333336</v>
      </c>
      <c r="M21" s="28"/>
      <c r="O21" s="21">
        <f t="shared" si="3"/>
        <v>42</v>
      </c>
      <c r="P21" s="21">
        <f t="shared" si="4"/>
        <v>54.6</v>
      </c>
      <c r="Q21" s="21">
        <f t="shared" si="5"/>
        <v>42.8</v>
      </c>
      <c r="R21" s="21">
        <f t="shared" si="6"/>
        <v>55.64</v>
      </c>
    </row>
    <row r="22" spans="1:18" ht="15.75" customHeight="1">
      <c r="A22" s="3">
        <f t="shared" si="7"/>
        <v>17</v>
      </c>
      <c r="B22" s="8" t="s">
        <v>28</v>
      </c>
      <c r="C22" s="9" t="s">
        <v>69</v>
      </c>
      <c r="D22" s="3">
        <v>1</v>
      </c>
      <c r="E22" s="6"/>
      <c r="F22" s="25">
        <v>48</v>
      </c>
      <c r="G22" s="25">
        <f t="shared" si="1"/>
        <v>48</v>
      </c>
      <c r="H22" s="25">
        <v>57</v>
      </c>
      <c r="I22" s="25">
        <f t="shared" si="2"/>
        <v>57</v>
      </c>
      <c r="J22" s="28">
        <v>53</v>
      </c>
      <c r="K22" s="28">
        <f t="shared" si="0"/>
        <v>53</v>
      </c>
      <c r="L22" s="28">
        <f t="shared" si="8"/>
        <v>52.666666666666664</v>
      </c>
      <c r="M22" s="28"/>
      <c r="O22" s="21">
        <f t="shared" si="3"/>
        <v>50.4</v>
      </c>
      <c r="P22" s="21">
        <f t="shared" si="4"/>
        <v>59.85</v>
      </c>
      <c r="Q22" s="21">
        <f t="shared" si="5"/>
        <v>51.36</v>
      </c>
      <c r="R22" s="21">
        <f t="shared" si="6"/>
        <v>60.99</v>
      </c>
    </row>
    <row r="23" spans="1:18">
      <c r="A23" s="3">
        <f t="shared" si="7"/>
        <v>18</v>
      </c>
      <c r="B23" s="8" t="s">
        <v>29</v>
      </c>
      <c r="C23" s="9" t="s">
        <v>69</v>
      </c>
      <c r="D23" s="3">
        <v>1</v>
      </c>
      <c r="E23" s="10"/>
      <c r="F23" s="25">
        <v>50</v>
      </c>
      <c r="G23" s="25">
        <f t="shared" si="1"/>
        <v>50</v>
      </c>
      <c r="H23" s="25">
        <v>57</v>
      </c>
      <c r="I23" s="25">
        <f t="shared" si="2"/>
        <v>57</v>
      </c>
      <c r="J23" s="28">
        <v>53</v>
      </c>
      <c r="K23" s="28">
        <f t="shared" si="0"/>
        <v>53</v>
      </c>
      <c r="L23" s="28">
        <f t="shared" si="8"/>
        <v>53.333333333333336</v>
      </c>
      <c r="M23" s="28"/>
      <c r="O23" s="21">
        <f t="shared" si="3"/>
        <v>52.5</v>
      </c>
      <c r="P23" s="21">
        <f t="shared" si="4"/>
        <v>59.85</v>
      </c>
      <c r="Q23" s="21">
        <f t="shared" si="5"/>
        <v>53.5</v>
      </c>
      <c r="R23" s="21">
        <f t="shared" si="6"/>
        <v>60.99</v>
      </c>
    </row>
    <row r="24" spans="1:18">
      <c r="A24" s="3">
        <f t="shared" si="7"/>
        <v>19</v>
      </c>
      <c r="B24" s="11" t="s">
        <v>30</v>
      </c>
      <c r="C24" s="11" t="s">
        <v>69</v>
      </c>
      <c r="D24" s="3">
        <v>1</v>
      </c>
      <c r="E24" s="6"/>
      <c r="F24" s="25">
        <v>50</v>
      </c>
      <c r="G24" s="25">
        <f t="shared" si="1"/>
        <v>50</v>
      </c>
      <c r="H24" s="25">
        <v>57</v>
      </c>
      <c r="I24" s="25">
        <f t="shared" si="2"/>
        <v>57</v>
      </c>
      <c r="J24" s="28">
        <v>53.5</v>
      </c>
      <c r="K24" s="28">
        <f t="shared" si="0"/>
        <v>53.5</v>
      </c>
      <c r="L24" s="28">
        <f t="shared" si="8"/>
        <v>53.5</v>
      </c>
      <c r="M24" s="28"/>
      <c r="O24" s="21">
        <f t="shared" si="3"/>
        <v>52.5</v>
      </c>
      <c r="P24" s="21">
        <f t="shared" si="4"/>
        <v>59.85</v>
      </c>
      <c r="Q24" s="21">
        <f t="shared" si="5"/>
        <v>53.5</v>
      </c>
      <c r="R24" s="21">
        <f t="shared" si="6"/>
        <v>60.99</v>
      </c>
    </row>
    <row r="25" spans="1:18">
      <c r="A25" s="3">
        <f t="shared" si="7"/>
        <v>20</v>
      </c>
      <c r="B25" s="11" t="s">
        <v>31</v>
      </c>
      <c r="C25" s="11" t="s">
        <v>68</v>
      </c>
      <c r="D25" s="3">
        <v>1</v>
      </c>
      <c r="E25" s="6"/>
      <c r="F25" s="25">
        <v>45</v>
      </c>
      <c r="G25" s="25">
        <f t="shared" si="1"/>
        <v>45</v>
      </c>
      <c r="H25" s="25">
        <v>61</v>
      </c>
      <c r="I25" s="25">
        <f t="shared" si="2"/>
        <v>61</v>
      </c>
      <c r="J25" s="28">
        <v>48</v>
      </c>
      <c r="K25" s="28">
        <f t="shared" si="0"/>
        <v>48</v>
      </c>
      <c r="L25" s="28">
        <f t="shared" si="8"/>
        <v>51.333333333333336</v>
      </c>
      <c r="M25" s="28"/>
      <c r="O25" s="21">
        <f t="shared" si="3"/>
        <v>47.25</v>
      </c>
      <c r="P25" s="21">
        <f t="shared" si="4"/>
        <v>64.05</v>
      </c>
      <c r="Q25" s="21">
        <f t="shared" si="5"/>
        <v>48.15</v>
      </c>
      <c r="R25" s="21">
        <f t="shared" si="6"/>
        <v>65.27</v>
      </c>
    </row>
    <row r="26" spans="1:18" ht="15.75" customHeight="1">
      <c r="A26" s="3">
        <f t="shared" si="7"/>
        <v>21</v>
      </c>
      <c r="B26" s="8" t="s">
        <v>32</v>
      </c>
      <c r="C26" s="9" t="s">
        <v>68</v>
      </c>
      <c r="D26" s="3">
        <v>1</v>
      </c>
      <c r="E26" s="6"/>
      <c r="F26" s="25">
        <v>340</v>
      </c>
      <c r="G26" s="25">
        <f t="shared" si="1"/>
        <v>340</v>
      </c>
      <c r="H26" s="25">
        <v>398</v>
      </c>
      <c r="I26" s="25">
        <f t="shared" si="2"/>
        <v>398</v>
      </c>
      <c r="J26" s="28">
        <v>367</v>
      </c>
      <c r="K26" s="28">
        <f t="shared" si="0"/>
        <v>367</v>
      </c>
      <c r="L26" s="28">
        <f t="shared" si="8"/>
        <v>368.33333333333331</v>
      </c>
      <c r="M26" s="28"/>
      <c r="O26" s="21">
        <f t="shared" si="3"/>
        <v>357</v>
      </c>
      <c r="P26" s="21">
        <f t="shared" si="4"/>
        <v>417.9</v>
      </c>
      <c r="Q26" s="21">
        <f t="shared" si="5"/>
        <v>363.8</v>
      </c>
      <c r="R26" s="21">
        <f t="shared" si="6"/>
        <v>425.86</v>
      </c>
    </row>
    <row r="27" spans="1:18">
      <c r="A27" s="3">
        <f t="shared" si="7"/>
        <v>22</v>
      </c>
      <c r="B27" s="8" t="s">
        <v>33</v>
      </c>
      <c r="C27" s="9" t="s">
        <v>68</v>
      </c>
      <c r="D27" s="3">
        <v>1</v>
      </c>
      <c r="E27" s="6"/>
      <c r="F27" s="25">
        <v>73</v>
      </c>
      <c r="G27" s="25">
        <f t="shared" si="1"/>
        <v>73</v>
      </c>
      <c r="H27" s="25">
        <v>79</v>
      </c>
      <c r="I27" s="25">
        <f t="shared" si="2"/>
        <v>79</v>
      </c>
      <c r="J27" s="28">
        <v>79</v>
      </c>
      <c r="K27" s="28">
        <f t="shared" si="0"/>
        <v>79</v>
      </c>
      <c r="L27" s="28">
        <f t="shared" si="8"/>
        <v>77</v>
      </c>
      <c r="M27" s="28"/>
      <c r="O27" s="21">
        <f t="shared" si="3"/>
        <v>76.650000000000006</v>
      </c>
      <c r="P27" s="21">
        <f t="shared" si="4"/>
        <v>82.95</v>
      </c>
      <c r="Q27" s="21">
        <f t="shared" si="5"/>
        <v>78.11</v>
      </c>
      <c r="R27" s="21">
        <f t="shared" si="6"/>
        <v>84.53</v>
      </c>
    </row>
    <row r="28" spans="1:18">
      <c r="A28" s="3">
        <f t="shared" si="7"/>
        <v>23</v>
      </c>
      <c r="B28" s="8" t="s">
        <v>34</v>
      </c>
      <c r="C28" s="9" t="s">
        <v>69</v>
      </c>
      <c r="D28" s="3">
        <v>1</v>
      </c>
      <c r="E28" s="6"/>
      <c r="F28" s="25">
        <v>45</v>
      </c>
      <c r="G28" s="25">
        <f t="shared" si="1"/>
        <v>45</v>
      </c>
      <c r="H28" s="25">
        <v>47</v>
      </c>
      <c r="I28" s="25">
        <f t="shared" si="2"/>
        <v>47</v>
      </c>
      <c r="J28" s="28">
        <v>47</v>
      </c>
      <c r="K28" s="28">
        <f t="shared" si="0"/>
        <v>47</v>
      </c>
      <c r="L28" s="28">
        <f t="shared" si="8"/>
        <v>46.333333333333336</v>
      </c>
      <c r="M28" s="28"/>
      <c r="O28" s="21">
        <f t="shared" si="3"/>
        <v>47.25</v>
      </c>
      <c r="P28" s="21">
        <f t="shared" si="4"/>
        <v>49.35</v>
      </c>
      <c r="Q28" s="21">
        <f t="shared" si="5"/>
        <v>48.15</v>
      </c>
      <c r="R28" s="21">
        <f t="shared" si="6"/>
        <v>50.29</v>
      </c>
    </row>
    <row r="29" spans="1:18">
      <c r="A29" s="3">
        <f t="shared" si="7"/>
        <v>24</v>
      </c>
      <c r="B29" s="8" t="s">
        <v>35</v>
      </c>
      <c r="C29" s="9" t="s">
        <v>68</v>
      </c>
      <c r="D29" s="3">
        <v>1</v>
      </c>
      <c r="E29" s="6"/>
      <c r="F29" s="25">
        <v>52</v>
      </c>
      <c r="G29" s="25">
        <f t="shared" si="1"/>
        <v>52</v>
      </c>
      <c r="H29" s="25">
        <v>55.5</v>
      </c>
      <c r="I29" s="25">
        <f t="shared" si="2"/>
        <v>55.5</v>
      </c>
      <c r="J29" s="28">
        <v>64</v>
      </c>
      <c r="K29" s="28">
        <f t="shared" si="0"/>
        <v>64</v>
      </c>
      <c r="L29" s="28">
        <f t="shared" si="8"/>
        <v>57.166666666666664</v>
      </c>
      <c r="M29" s="28"/>
      <c r="O29" s="21">
        <f t="shared" si="3"/>
        <v>54.6</v>
      </c>
      <c r="P29" s="21">
        <f t="shared" si="4"/>
        <v>58.274999999999999</v>
      </c>
      <c r="Q29" s="21">
        <f t="shared" si="5"/>
        <v>55.64</v>
      </c>
      <c r="R29" s="21">
        <f t="shared" si="6"/>
        <v>59.384999999999998</v>
      </c>
    </row>
    <row r="30" spans="1:18" ht="16.5" customHeight="1">
      <c r="A30" s="3">
        <f t="shared" si="7"/>
        <v>25</v>
      </c>
      <c r="B30" s="8" t="s">
        <v>36</v>
      </c>
      <c r="C30" s="9" t="s">
        <v>69</v>
      </c>
      <c r="D30" s="3">
        <v>1</v>
      </c>
      <c r="E30" s="6"/>
      <c r="F30" s="25">
        <v>200</v>
      </c>
      <c r="G30" s="25">
        <f t="shared" si="1"/>
        <v>200</v>
      </c>
      <c r="H30" s="25">
        <v>203</v>
      </c>
      <c r="I30" s="25">
        <f t="shared" si="2"/>
        <v>203</v>
      </c>
      <c r="J30" s="28">
        <v>263</v>
      </c>
      <c r="K30" s="28">
        <f t="shared" si="0"/>
        <v>263</v>
      </c>
      <c r="L30" s="28">
        <f t="shared" si="8"/>
        <v>222</v>
      </c>
      <c r="M30" s="28"/>
      <c r="O30" s="21">
        <f t="shared" si="3"/>
        <v>210</v>
      </c>
      <c r="P30" s="21">
        <f t="shared" si="4"/>
        <v>213.15</v>
      </c>
      <c r="Q30" s="21">
        <f t="shared" si="5"/>
        <v>214</v>
      </c>
      <c r="R30" s="21">
        <f t="shared" si="6"/>
        <v>217.21</v>
      </c>
    </row>
    <row r="31" spans="1:18" ht="18.75" customHeight="1">
      <c r="A31" s="3">
        <f t="shared" si="7"/>
        <v>26</v>
      </c>
      <c r="B31" s="8" t="s">
        <v>37</v>
      </c>
      <c r="C31" s="9" t="s">
        <v>69</v>
      </c>
      <c r="D31" s="3">
        <v>1</v>
      </c>
      <c r="E31" s="6"/>
      <c r="F31" s="25">
        <v>420</v>
      </c>
      <c r="G31" s="25">
        <f t="shared" si="1"/>
        <v>420</v>
      </c>
      <c r="H31" s="25">
        <v>488</v>
      </c>
      <c r="I31" s="25">
        <f t="shared" si="2"/>
        <v>488</v>
      </c>
      <c r="J31" s="28">
        <v>478</v>
      </c>
      <c r="K31" s="28">
        <f t="shared" si="0"/>
        <v>478</v>
      </c>
      <c r="L31" s="28">
        <f t="shared" si="8"/>
        <v>462</v>
      </c>
      <c r="M31" s="28"/>
      <c r="O31" s="21">
        <f t="shared" si="3"/>
        <v>441</v>
      </c>
      <c r="P31" s="21">
        <f t="shared" si="4"/>
        <v>512.4</v>
      </c>
      <c r="Q31" s="21">
        <f t="shared" si="5"/>
        <v>449.4</v>
      </c>
      <c r="R31" s="21">
        <f t="shared" si="6"/>
        <v>522.16</v>
      </c>
    </row>
    <row r="32" spans="1:18">
      <c r="A32" s="3">
        <f t="shared" si="7"/>
        <v>27</v>
      </c>
      <c r="B32" s="8" t="s">
        <v>38</v>
      </c>
      <c r="C32" s="9" t="s">
        <v>69</v>
      </c>
      <c r="D32" s="3">
        <v>1</v>
      </c>
      <c r="E32" s="6"/>
      <c r="F32" s="25">
        <v>60</v>
      </c>
      <c r="G32" s="25">
        <f t="shared" si="1"/>
        <v>60</v>
      </c>
      <c r="H32" s="25">
        <v>63</v>
      </c>
      <c r="I32" s="25">
        <f t="shared" si="2"/>
        <v>63</v>
      </c>
      <c r="J32" s="28">
        <v>67</v>
      </c>
      <c r="K32" s="28">
        <f t="shared" si="0"/>
        <v>67</v>
      </c>
      <c r="L32" s="28">
        <f t="shared" si="8"/>
        <v>63.333333333333336</v>
      </c>
      <c r="M32" s="28"/>
      <c r="O32" s="21">
        <f t="shared" si="3"/>
        <v>63</v>
      </c>
      <c r="P32" s="21">
        <f t="shared" si="4"/>
        <v>66.150000000000006</v>
      </c>
      <c r="Q32" s="21">
        <f t="shared" si="5"/>
        <v>64.2</v>
      </c>
      <c r="R32" s="21">
        <f t="shared" si="6"/>
        <v>67.41</v>
      </c>
    </row>
    <row r="33" spans="1:18">
      <c r="A33" s="3">
        <f t="shared" si="7"/>
        <v>28</v>
      </c>
      <c r="B33" s="8" t="s">
        <v>39</v>
      </c>
      <c r="C33" s="9" t="s">
        <v>69</v>
      </c>
      <c r="D33" s="3">
        <v>1</v>
      </c>
      <c r="E33" s="6"/>
      <c r="F33" s="25">
        <v>265</v>
      </c>
      <c r="G33" s="25">
        <f t="shared" si="1"/>
        <v>265</v>
      </c>
      <c r="H33" s="25">
        <v>285.5</v>
      </c>
      <c r="I33" s="25">
        <f t="shared" si="2"/>
        <v>285.5</v>
      </c>
      <c r="J33" s="28">
        <v>292</v>
      </c>
      <c r="K33" s="28">
        <f t="shared" si="0"/>
        <v>292</v>
      </c>
      <c r="L33" s="28">
        <f t="shared" si="8"/>
        <v>280.83333333333331</v>
      </c>
      <c r="M33" s="28"/>
      <c r="O33" s="21">
        <f t="shared" si="3"/>
        <v>278.25</v>
      </c>
      <c r="P33" s="21">
        <f t="shared" si="4"/>
        <v>299.77499999999998</v>
      </c>
      <c r="Q33" s="21">
        <f t="shared" si="5"/>
        <v>283.55</v>
      </c>
      <c r="R33" s="21">
        <f t="shared" si="6"/>
        <v>305.48500000000001</v>
      </c>
    </row>
    <row r="34" spans="1:18">
      <c r="A34" s="3">
        <f t="shared" si="7"/>
        <v>29</v>
      </c>
      <c r="B34" s="8" t="s">
        <v>40</v>
      </c>
      <c r="C34" s="9" t="s">
        <v>69</v>
      </c>
      <c r="D34" s="3">
        <v>1</v>
      </c>
      <c r="E34" s="6"/>
      <c r="F34" s="25">
        <v>130</v>
      </c>
      <c r="G34" s="25">
        <f t="shared" si="1"/>
        <v>130</v>
      </c>
      <c r="H34" s="25">
        <v>133</v>
      </c>
      <c r="I34" s="25">
        <f t="shared" si="2"/>
        <v>133</v>
      </c>
      <c r="J34" s="28">
        <v>140</v>
      </c>
      <c r="K34" s="28">
        <f t="shared" si="0"/>
        <v>140</v>
      </c>
      <c r="L34" s="28">
        <f t="shared" si="8"/>
        <v>134.33333333333334</v>
      </c>
      <c r="M34" s="28"/>
      <c r="O34" s="21">
        <f t="shared" si="3"/>
        <v>136.5</v>
      </c>
      <c r="P34" s="21">
        <f t="shared" si="4"/>
        <v>139.65</v>
      </c>
      <c r="Q34" s="21">
        <f t="shared" si="5"/>
        <v>139.1</v>
      </c>
      <c r="R34" s="21">
        <f t="shared" si="6"/>
        <v>142.31</v>
      </c>
    </row>
    <row r="35" spans="1:18">
      <c r="A35" s="3">
        <f t="shared" si="7"/>
        <v>30</v>
      </c>
      <c r="B35" s="8" t="s">
        <v>41</v>
      </c>
      <c r="C35" s="9" t="s">
        <v>68</v>
      </c>
      <c r="D35" s="3">
        <v>1</v>
      </c>
      <c r="E35" s="6"/>
      <c r="F35" s="25">
        <v>58</v>
      </c>
      <c r="G35" s="25">
        <f t="shared" si="1"/>
        <v>58</v>
      </c>
      <c r="H35" s="25">
        <v>72</v>
      </c>
      <c r="I35" s="25">
        <f t="shared" si="2"/>
        <v>72</v>
      </c>
      <c r="J35" s="28">
        <v>63</v>
      </c>
      <c r="K35" s="28">
        <f t="shared" si="0"/>
        <v>63</v>
      </c>
      <c r="L35" s="28">
        <f t="shared" si="8"/>
        <v>64.333333333333329</v>
      </c>
      <c r="M35" s="28"/>
      <c r="O35" s="21">
        <f t="shared" si="3"/>
        <v>60.9</v>
      </c>
      <c r="P35" s="21">
        <f t="shared" si="4"/>
        <v>75.599999999999994</v>
      </c>
      <c r="Q35" s="21">
        <f t="shared" si="5"/>
        <v>62.06</v>
      </c>
      <c r="R35" s="21">
        <f t="shared" si="6"/>
        <v>77.040000000000006</v>
      </c>
    </row>
    <row r="36" spans="1:18" ht="15.75" customHeight="1">
      <c r="A36" s="3">
        <f t="shared" si="7"/>
        <v>31</v>
      </c>
      <c r="B36" s="8" t="s">
        <v>42</v>
      </c>
      <c r="C36" s="9" t="s">
        <v>68</v>
      </c>
      <c r="D36" s="3">
        <v>1</v>
      </c>
      <c r="E36" s="6"/>
      <c r="F36" s="25">
        <v>50</v>
      </c>
      <c r="G36" s="25">
        <f t="shared" si="1"/>
        <v>50</v>
      </c>
      <c r="H36" s="25">
        <v>65</v>
      </c>
      <c r="I36" s="25">
        <f t="shared" si="2"/>
        <v>65</v>
      </c>
      <c r="J36" s="28">
        <v>59</v>
      </c>
      <c r="K36" s="28">
        <f t="shared" si="0"/>
        <v>59</v>
      </c>
      <c r="L36" s="28">
        <f t="shared" si="8"/>
        <v>58</v>
      </c>
      <c r="M36" s="28"/>
      <c r="O36" s="21">
        <f t="shared" si="3"/>
        <v>52.5</v>
      </c>
      <c r="P36" s="21">
        <f t="shared" si="4"/>
        <v>68.25</v>
      </c>
      <c r="Q36" s="21">
        <f t="shared" si="5"/>
        <v>53.5</v>
      </c>
      <c r="R36" s="21">
        <f t="shared" si="6"/>
        <v>69.55</v>
      </c>
    </row>
    <row r="37" spans="1:18" ht="15.75" customHeight="1">
      <c r="A37" s="3">
        <f t="shared" si="7"/>
        <v>32</v>
      </c>
      <c r="B37" s="8" t="s">
        <v>43</v>
      </c>
      <c r="C37" s="9" t="s">
        <v>68</v>
      </c>
      <c r="D37" s="3">
        <v>1</v>
      </c>
      <c r="E37" s="6"/>
      <c r="F37" s="25">
        <v>99</v>
      </c>
      <c r="G37" s="25">
        <f t="shared" si="1"/>
        <v>99</v>
      </c>
      <c r="H37" s="25">
        <v>109</v>
      </c>
      <c r="I37" s="25">
        <f t="shared" si="2"/>
        <v>109</v>
      </c>
      <c r="J37" s="28">
        <v>105.5</v>
      </c>
      <c r="K37" s="28">
        <f t="shared" si="0"/>
        <v>105.5</v>
      </c>
      <c r="L37" s="28">
        <f t="shared" si="8"/>
        <v>104.5</v>
      </c>
      <c r="M37" s="28"/>
      <c r="O37" s="21">
        <f t="shared" si="3"/>
        <v>103.95</v>
      </c>
      <c r="P37" s="21">
        <f t="shared" si="4"/>
        <v>114.45</v>
      </c>
      <c r="Q37" s="21">
        <f t="shared" si="5"/>
        <v>105.93</v>
      </c>
      <c r="R37" s="21">
        <f t="shared" si="6"/>
        <v>116.63</v>
      </c>
    </row>
    <row r="38" spans="1:18" ht="15.75" customHeight="1">
      <c r="A38" s="3">
        <f t="shared" si="7"/>
        <v>33</v>
      </c>
      <c r="B38" s="8" t="s">
        <v>44</v>
      </c>
      <c r="C38" s="9" t="s">
        <v>68</v>
      </c>
      <c r="D38" s="3">
        <v>1</v>
      </c>
      <c r="E38" s="6"/>
      <c r="F38" s="25">
        <v>40</v>
      </c>
      <c r="G38" s="25">
        <f t="shared" si="1"/>
        <v>40</v>
      </c>
      <c r="H38" s="25">
        <v>62</v>
      </c>
      <c r="I38" s="25">
        <f t="shared" si="2"/>
        <v>62</v>
      </c>
      <c r="J38" s="28">
        <v>53</v>
      </c>
      <c r="K38" s="28">
        <f t="shared" ref="K38:K61" si="9">J38*D38</f>
        <v>53</v>
      </c>
      <c r="L38" s="28">
        <f t="shared" si="8"/>
        <v>51.666666666666664</v>
      </c>
      <c r="M38" s="28"/>
      <c r="O38" s="21">
        <f t="shared" si="3"/>
        <v>42</v>
      </c>
      <c r="P38" s="21">
        <f t="shared" si="4"/>
        <v>65.099999999999994</v>
      </c>
      <c r="Q38" s="21">
        <f t="shared" si="5"/>
        <v>42.8</v>
      </c>
      <c r="R38" s="21">
        <f t="shared" si="6"/>
        <v>66.34</v>
      </c>
    </row>
    <row r="39" spans="1:18" ht="15.75" customHeight="1">
      <c r="A39" s="3">
        <f t="shared" si="7"/>
        <v>34</v>
      </c>
      <c r="B39" s="8" t="s">
        <v>45</v>
      </c>
      <c r="C39" s="9" t="s">
        <v>68</v>
      </c>
      <c r="D39" s="3">
        <v>1</v>
      </c>
      <c r="E39" s="6"/>
      <c r="F39" s="25">
        <v>40</v>
      </c>
      <c r="G39" s="25">
        <f t="shared" ref="G39:G61" si="10">F39*D39</f>
        <v>40</v>
      </c>
      <c r="H39" s="25">
        <v>52</v>
      </c>
      <c r="I39" s="25">
        <f t="shared" si="2"/>
        <v>52</v>
      </c>
      <c r="J39" s="28">
        <v>41</v>
      </c>
      <c r="K39" s="28">
        <f t="shared" si="9"/>
        <v>41</v>
      </c>
      <c r="L39" s="28">
        <f t="shared" si="8"/>
        <v>44.333333333333336</v>
      </c>
      <c r="M39" s="28"/>
      <c r="O39" s="21">
        <f t="shared" si="3"/>
        <v>42</v>
      </c>
      <c r="P39" s="21">
        <f t="shared" si="4"/>
        <v>54.6</v>
      </c>
      <c r="Q39" s="21">
        <f t="shared" si="5"/>
        <v>42.8</v>
      </c>
      <c r="R39" s="21">
        <f t="shared" si="6"/>
        <v>55.64</v>
      </c>
    </row>
    <row r="40" spans="1:18" ht="15.75" customHeight="1">
      <c r="A40" s="3">
        <f t="shared" si="7"/>
        <v>35</v>
      </c>
      <c r="B40" s="8" t="s">
        <v>46</v>
      </c>
      <c r="C40" s="9" t="s">
        <v>68</v>
      </c>
      <c r="D40" s="3">
        <v>1</v>
      </c>
      <c r="E40" s="6"/>
      <c r="F40" s="25">
        <v>31</v>
      </c>
      <c r="G40" s="25">
        <f t="shared" si="10"/>
        <v>31</v>
      </c>
      <c r="H40" s="25">
        <v>43</v>
      </c>
      <c r="I40" s="25">
        <f t="shared" si="2"/>
        <v>43</v>
      </c>
      <c r="J40" s="28">
        <v>35</v>
      </c>
      <c r="K40" s="28">
        <f t="shared" si="9"/>
        <v>35</v>
      </c>
      <c r="L40" s="28">
        <f t="shared" si="8"/>
        <v>36.333333333333336</v>
      </c>
      <c r="M40" s="28"/>
      <c r="O40" s="21">
        <f t="shared" si="3"/>
        <v>32.549999999999997</v>
      </c>
      <c r="P40" s="21">
        <f t="shared" si="4"/>
        <v>45.15</v>
      </c>
      <c r="Q40" s="21">
        <f t="shared" si="5"/>
        <v>33.17</v>
      </c>
      <c r="R40" s="21">
        <f t="shared" si="6"/>
        <v>46.01</v>
      </c>
    </row>
    <row r="41" spans="1:18">
      <c r="A41" s="3">
        <f t="shared" si="7"/>
        <v>36</v>
      </c>
      <c r="B41" s="8" t="s">
        <v>47</v>
      </c>
      <c r="C41" s="9" t="s">
        <v>68</v>
      </c>
      <c r="D41" s="3">
        <v>1</v>
      </c>
      <c r="E41" s="6"/>
      <c r="F41" s="25">
        <v>50</v>
      </c>
      <c r="G41" s="25">
        <f t="shared" si="10"/>
        <v>50</v>
      </c>
      <c r="H41" s="25">
        <v>62</v>
      </c>
      <c r="I41" s="25">
        <f t="shared" si="2"/>
        <v>62</v>
      </c>
      <c r="J41" s="28">
        <v>54</v>
      </c>
      <c r="K41" s="28">
        <f t="shared" si="9"/>
        <v>54</v>
      </c>
      <c r="L41" s="28">
        <f t="shared" si="8"/>
        <v>55.333333333333336</v>
      </c>
      <c r="M41" s="28"/>
      <c r="O41" s="21">
        <f t="shared" si="3"/>
        <v>52.5</v>
      </c>
      <c r="P41" s="21">
        <f t="shared" si="4"/>
        <v>65.099999999999994</v>
      </c>
      <c r="Q41" s="21">
        <f t="shared" si="5"/>
        <v>53.5</v>
      </c>
      <c r="R41" s="21">
        <f t="shared" si="6"/>
        <v>66.34</v>
      </c>
    </row>
    <row r="42" spans="1:18">
      <c r="A42" s="3">
        <f t="shared" si="7"/>
        <v>37</v>
      </c>
      <c r="B42" s="8" t="s">
        <v>48</v>
      </c>
      <c r="C42" s="9" t="s">
        <v>68</v>
      </c>
      <c r="D42" s="3">
        <v>1</v>
      </c>
      <c r="E42" s="6"/>
      <c r="F42" s="25">
        <v>60</v>
      </c>
      <c r="G42" s="25">
        <f t="shared" si="10"/>
        <v>60</v>
      </c>
      <c r="H42" s="25">
        <v>81</v>
      </c>
      <c r="I42" s="25">
        <f t="shared" si="2"/>
        <v>81</v>
      </c>
      <c r="J42" s="28">
        <v>70</v>
      </c>
      <c r="K42" s="28">
        <f t="shared" si="9"/>
        <v>70</v>
      </c>
      <c r="L42" s="28">
        <f t="shared" si="8"/>
        <v>70.333333333333329</v>
      </c>
      <c r="M42" s="28"/>
      <c r="O42" s="21">
        <f t="shared" si="3"/>
        <v>63</v>
      </c>
      <c r="P42" s="21">
        <f t="shared" si="4"/>
        <v>85.05</v>
      </c>
      <c r="Q42" s="21">
        <f t="shared" si="5"/>
        <v>64.2</v>
      </c>
      <c r="R42" s="21">
        <f t="shared" si="6"/>
        <v>86.67</v>
      </c>
    </row>
    <row r="43" spans="1:18">
      <c r="A43" s="3">
        <f t="shared" si="7"/>
        <v>38</v>
      </c>
      <c r="B43" s="8" t="s">
        <v>49</v>
      </c>
      <c r="C43" s="9" t="s">
        <v>69</v>
      </c>
      <c r="D43" s="3">
        <v>1</v>
      </c>
      <c r="E43" s="6"/>
      <c r="F43" s="25">
        <v>45</v>
      </c>
      <c r="G43" s="25">
        <f t="shared" si="10"/>
        <v>45</v>
      </c>
      <c r="H43" s="25">
        <v>62</v>
      </c>
      <c r="I43" s="25">
        <f t="shared" si="2"/>
        <v>62</v>
      </c>
      <c r="J43" s="28">
        <v>49</v>
      </c>
      <c r="K43" s="28">
        <f t="shared" si="9"/>
        <v>49</v>
      </c>
      <c r="L43" s="28">
        <f t="shared" si="8"/>
        <v>52</v>
      </c>
      <c r="M43" s="28"/>
      <c r="O43" s="21">
        <f t="shared" si="3"/>
        <v>47.25</v>
      </c>
      <c r="P43" s="21">
        <f t="shared" si="4"/>
        <v>65.099999999999994</v>
      </c>
      <c r="Q43" s="21">
        <f t="shared" si="5"/>
        <v>48.15</v>
      </c>
      <c r="R43" s="21">
        <f t="shared" si="6"/>
        <v>66.34</v>
      </c>
    </row>
    <row r="44" spans="1:18" ht="15.75" customHeight="1">
      <c r="A44" s="3">
        <f t="shared" si="7"/>
        <v>39</v>
      </c>
      <c r="B44" s="8" t="s">
        <v>50</v>
      </c>
      <c r="C44" s="9" t="s">
        <v>68</v>
      </c>
      <c r="D44" s="3">
        <v>1</v>
      </c>
      <c r="E44" s="6"/>
      <c r="F44" s="25">
        <v>85</v>
      </c>
      <c r="G44" s="25">
        <f t="shared" si="10"/>
        <v>85</v>
      </c>
      <c r="H44" s="25">
        <v>107</v>
      </c>
      <c r="I44" s="25">
        <f t="shared" si="2"/>
        <v>107</v>
      </c>
      <c r="J44" s="28">
        <v>93</v>
      </c>
      <c r="K44" s="28">
        <f t="shared" si="9"/>
        <v>93</v>
      </c>
      <c r="L44" s="28">
        <f t="shared" si="8"/>
        <v>95</v>
      </c>
      <c r="M44" s="28"/>
      <c r="O44" s="21">
        <f t="shared" si="3"/>
        <v>89.25</v>
      </c>
      <c r="P44" s="21">
        <f t="shared" si="4"/>
        <v>112.35</v>
      </c>
      <c r="Q44" s="21">
        <f t="shared" si="5"/>
        <v>90.95</v>
      </c>
      <c r="R44" s="21">
        <f t="shared" si="6"/>
        <v>114.49</v>
      </c>
    </row>
    <row r="45" spans="1:18">
      <c r="A45" s="3">
        <f t="shared" si="7"/>
        <v>40</v>
      </c>
      <c r="B45" s="8" t="s">
        <v>51</v>
      </c>
      <c r="C45" s="9" t="s">
        <v>69</v>
      </c>
      <c r="D45" s="3">
        <v>1</v>
      </c>
      <c r="E45" s="6"/>
      <c r="F45" s="25">
        <v>21</v>
      </c>
      <c r="G45" s="25">
        <f t="shared" si="10"/>
        <v>21</v>
      </c>
      <c r="H45" s="25">
        <v>32</v>
      </c>
      <c r="I45" s="25">
        <f t="shared" si="2"/>
        <v>32</v>
      </c>
      <c r="J45" s="28">
        <v>26</v>
      </c>
      <c r="K45" s="28">
        <f t="shared" si="9"/>
        <v>26</v>
      </c>
      <c r="L45" s="28">
        <f t="shared" si="8"/>
        <v>26.333333333333332</v>
      </c>
      <c r="M45" s="28"/>
      <c r="O45" s="21">
        <f t="shared" si="3"/>
        <v>22.05</v>
      </c>
      <c r="P45" s="21">
        <f t="shared" si="4"/>
        <v>33.6</v>
      </c>
      <c r="Q45" s="21">
        <f t="shared" si="5"/>
        <v>22.47</v>
      </c>
      <c r="R45" s="21">
        <f t="shared" si="6"/>
        <v>34.24</v>
      </c>
    </row>
    <row r="46" spans="1:18">
      <c r="A46" s="3">
        <f t="shared" si="7"/>
        <v>41</v>
      </c>
      <c r="B46" s="8" t="s">
        <v>52</v>
      </c>
      <c r="C46" s="9" t="s">
        <v>68</v>
      </c>
      <c r="D46" s="3">
        <v>1</v>
      </c>
      <c r="E46" s="6"/>
      <c r="F46" s="25">
        <v>46</v>
      </c>
      <c r="G46" s="25">
        <f t="shared" si="10"/>
        <v>46</v>
      </c>
      <c r="H46" s="25">
        <v>63</v>
      </c>
      <c r="I46" s="25">
        <f t="shared" si="2"/>
        <v>63</v>
      </c>
      <c r="J46" s="28">
        <v>49</v>
      </c>
      <c r="K46" s="28">
        <f t="shared" si="9"/>
        <v>49</v>
      </c>
      <c r="L46" s="28">
        <f t="shared" si="8"/>
        <v>52.666666666666664</v>
      </c>
      <c r="M46" s="28"/>
      <c r="O46" s="21">
        <f t="shared" si="3"/>
        <v>48.3</v>
      </c>
      <c r="P46" s="21">
        <f t="shared" si="4"/>
        <v>66.150000000000006</v>
      </c>
      <c r="Q46" s="21">
        <f t="shared" si="5"/>
        <v>49.22</v>
      </c>
      <c r="R46" s="21">
        <f t="shared" si="6"/>
        <v>67.41</v>
      </c>
    </row>
    <row r="47" spans="1:18">
      <c r="A47" s="3">
        <f t="shared" si="7"/>
        <v>42</v>
      </c>
      <c r="B47" s="8" t="s">
        <v>53</v>
      </c>
      <c r="C47" s="9" t="s">
        <v>68</v>
      </c>
      <c r="D47" s="3">
        <v>1</v>
      </c>
      <c r="E47" s="6"/>
      <c r="F47" s="25">
        <v>130</v>
      </c>
      <c r="G47" s="25">
        <f t="shared" si="10"/>
        <v>130</v>
      </c>
      <c r="H47" s="25">
        <v>153</v>
      </c>
      <c r="I47" s="25">
        <f t="shared" si="2"/>
        <v>153</v>
      </c>
      <c r="J47" s="28">
        <v>137</v>
      </c>
      <c r="K47" s="28">
        <f t="shared" si="9"/>
        <v>137</v>
      </c>
      <c r="L47" s="28">
        <f t="shared" si="8"/>
        <v>140</v>
      </c>
      <c r="M47" s="28"/>
      <c r="O47" s="21">
        <f t="shared" si="3"/>
        <v>136.5</v>
      </c>
      <c r="P47" s="21">
        <f t="shared" si="4"/>
        <v>160.65</v>
      </c>
      <c r="Q47" s="21">
        <f t="shared" si="5"/>
        <v>139.1</v>
      </c>
      <c r="R47" s="21">
        <f t="shared" si="6"/>
        <v>163.71</v>
      </c>
    </row>
    <row r="48" spans="1:18">
      <c r="A48" s="3">
        <f t="shared" si="7"/>
        <v>43</v>
      </c>
      <c r="B48" s="8" t="s">
        <v>54</v>
      </c>
      <c r="C48" s="9" t="s">
        <v>69</v>
      </c>
      <c r="D48" s="3">
        <v>1</v>
      </c>
      <c r="E48" s="6"/>
      <c r="F48" s="25">
        <v>135</v>
      </c>
      <c r="G48" s="25">
        <f t="shared" si="10"/>
        <v>135</v>
      </c>
      <c r="H48" s="25">
        <v>147</v>
      </c>
      <c r="I48" s="25">
        <f t="shared" si="2"/>
        <v>147</v>
      </c>
      <c r="J48" s="28">
        <v>154</v>
      </c>
      <c r="K48" s="28">
        <f t="shared" si="9"/>
        <v>154</v>
      </c>
      <c r="L48" s="28">
        <f t="shared" si="8"/>
        <v>145.33333333333334</v>
      </c>
      <c r="M48" s="28"/>
      <c r="O48" s="21">
        <f t="shared" si="3"/>
        <v>141.75</v>
      </c>
      <c r="P48" s="21">
        <f t="shared" si="4"/>
        <v>154.35</v>
      </c>
      <c r="Q48" s="21">
        <f t="shared" si="5"/>
        <v>144.44999999999999</v>
      </c>
      <c r="R48" s="21">
        <f t="shared" si="6"/>
        <v>157.29</v>
      </c>
    </row>
    <row r="49" spans="1:18" ht="15.75" customHeight="1">
      <c r="A49" s="3">
        <f t="shared" si="7"/>
        <v>44</v>
      </c>
      <c r="B49" s="8" t="s">
        <v>55</v>
      </c>
      <c r="C49" s="9" t="s">
        <v>68</v>
      </c>
      <c r="D49" s="3">
        <v>1</v>
      </c>
      <c r="E49" s="6"/>
      <c r="F49" s="25">
        <v>65</v>
      </c>
      <c r="G49" s="25">
        <f t="shared" si="10"/>
        <v>65</v>
      </c>
      <c r="H49" s="25">
        <v>72</v>
      </c>
      <c r="I49" s="25">
        <f t="shared" si="2"/>
        <v>72</v>
      </c>
      <c r="J49" s="28">
        <v>69</v>
      </c>
      <c r="K49" s="28">
        <f t="shared" si="9"/>
        <v>69</v>
      </c>
      <c r="L49" s="28">
        <f t="shared" si="8"/>
        <v>68.666666666666671</v>
      </c>
      <c r="M49" s="28"/>
      <c r="O49" s="21">
        <f t="shared" si="3"/>
        <v>68.25</v>
      </c>
      <c r="P49" s="21">
        <f t="shared" si="4"/>
        <v>75.599999999999994</v>
      </c>
      <c r="Q49" s="21">
        <f t="shared" si="5"/>
        <v>69.55</v>
      </c>
      <c r="R49" s="21">
        <f t="shared" si="6"/>
        <v>77.040000000000006</v>
      </c>
    </row>
    <row r="50" spans="1:18">
      <c r="A50" s="3">
        <f t="shared" si="7"/>
        <v>45</v>
      </c>
      <c r="B50" s="8" t="s">
        <v>56</v>
      </c>
      <c r="C50" s="9" t="s">
        <v>69</v>
      </c>
      <c r="D50" s="3">
        <v>1</v>
      </c>
      <c r="E50" s="6"/>
      <c r="F50" s="25">
        <v>270</v>
      </c>
      <c r="G50" s="25">
        <f t="shared" si="10"/>
        <v>270</v>
      </c>
      <c r="H50" s="25">
        <v>297</v>
      </c>
      <c r="I50" s="25">
        <f t="shared" si="2"/>
        <v>297</v>
      </c>
      <c r="J50" s="28">
        <v>279</v>
      </c>
      <c r="K50" s="28">
        <f t="shared" si="9"/>
        <v>279</v>
      </c>
      <c r="L50" s="28">
        <f t="shared" si="8"/>
        <v>282</v>
      </c>
      <c r="M50" s="28"/>
      <c r="O50" s="21">
        <f t="shared" si="3"/>
        <v>283.5</v>
      </c>
      <c r="P50" s="21">
        <f t="shared" si="4"/>
        <v>311.85000000000002</v>
      </c>
      <c r="Q50" s="21">
        <f t="shared" si="5"/>
        <v>288.89999999999998</v>
      </c>
      <c r="R50" s="21">
        <f t="shared" si="6"/>
        <v>317.79000000000002</v>
      </c>
    </row>
    <row r="51" spans="1:18" ht="15.75" customHeight="1">
      <c r="A51" s="3">
        <f t="shared" si="7"/>
        <v>46</v>
      </c>
      <c r="B51" s="8" t="s">
        <v>57</v>
      </c>
      <c r="C51" s="9" t="s">
        <v>68</v>
      </c>
      <c r="D51" s="3">
        <v>1</v>
      </c>
      <c r="E51" s="6"/>
      <c r="F51" s="25">
        <v>70</v>
      </c>
      <c r="G51" s="25">
        <f t="shared" si="10"/>
        <v>70</v>
      </c>
      <c r="H51" s="25">
        <v>83</v>
      </c>
      <c r="I51" s="25">
        <f t="shared" si="2"/>
        <v>83</v>
      </c>
      <c r="J51" s="28">
        <v>71</v>
      </c>
      <c r="K51" s="28">
        <f t="shared" si="9"/>
        <v>71</v>
      </c>
      <c r="L51" s="28">
        <f t="shared" si="8"/>
        <v>74.666666666666671</v>
      </c>
      <c r="M51" s="28"/>
      <c r="O51" s="21">
        <f t="shared" si="3"/>
        <v>73.5</v>
      </c>
      <c r="P51" s="21">
        <f t="shared" si="4"/>
        <v>87.15</v>
      </c>
      <c r="Q51" s="21">
        <f t="shared" si="5"/>
        <v>74.900000000000006</v>
      </c>
      <c r="R51" s="21">
        <f t="shared" si="6"/>
        <v>88.81</v>
      </c>
    </row>
    <row r="52" spans="1:18">
      <c r="A52" s="3">
        <f t="shared" si="7"/>
        <v>47</v>
      </c>
      <c r="B52" s="8" t="s">
        <v>58</v>
      </c>
      <c r="C52" s="9" t="s">
        <v>69</v>
      </c>
      <c r="D52" s="3">
        <v>1</v>
      </c>
      <c r="E52" s="6"/>
      <c r="F52" s="25">
        <v>360</v>
      </c>
      <c r="G52" s="25">
        <f t="shared" si="10"/>
        <v>360</v>
      </c>
      <c r="H52" s="25">
        <v>444</v>
      </c>
      <c r="I52" s="25">
        <f t="shared" si="2"/>
        <v>444</v>
      </c>
      <c r="J52" s="28">
        <v>412</v>
      </c>
      <c r="K52" s="28">
        <f t="shared" si="9"/>
        <v>412</v>
      </c>
      <c r="L52" s="28">
        <f t="shared" si="8"/>
        <v>405.33333333333331</v>
      </c>
      <c r="M52" s="28"/>
      <c r="O52" s="21">
        <f t="shared" si="3"/>
        <v>378</v>
      </c>
      <c r="P52" s="21">
        <f t="shared" si="4"/>
        <v>466.2</v>
      </c>
      <c r="Q52" s="21">
        <f t="shared" si="5"/>
        <v>385.2</v>
      </c>
      <c r="R52" s="21">
        <f t="shared" si="6"/>
        <v>475.08</v>
      </c>
    </row>
    <row r="53" spans="1:18">
      <c r="A53" s="3">
        <f t="shared" si="7"/>
        <v>48</v>
      </c>
      <c r="B53" s="8" t="s">
        <v>59</v>
      </c>
      <c r="C53" s="9" t="s">
        <v>69</v>
      </c>
      <c r="D53" s="3">
        <v>1</v>
      </c>
      <c r="E53" s="6"/>
      <c r="F53" s="25">
        <v>430</v>
      </c>
      <c r="G53" s="25">
        <f t="shared" si="10"/>
        <v>430</v>
      </c>
      <c r="H53" s="25">
        <v>502</v>
      </c>
      <c r="I53" s="25">
        <f t="shared" si="2"/>
        <v>502</v>
      </c>
      <c r="J53" s="28">
        <v>498</v>
      </c>
      <c r="K53" s="28">
        <f t="shared" si="9"/>
        <v>498</v>
      </c>
      <c r="L53" s="28">
        <f t="shared" si="8"/>
        <v>476.66666666666669</v>
      </c>
      <c r="M53" s="28"/>
      <c r="O53" s="21">
        <f t="shared" si="3"/>
        <v>451.5</v>
      </c>
      <c r="P53" s="21">
        <f t="shared" si="4"/>
        <v>527.1</v>
      </c>
      <c r="Q53" s="21">
        <f t="shared" si="5"/>
        <v>460.1</v>
      </c>
      <c r="R53" s="21">
        <f t="shared" si="6"/>
        <v>537.14</v>
      </c>
    </row>
    <row r="54" spans="1:18">
      <c r="A54" s="3">
        <f t="shared" si="7"/>
        <v>49</v>
      </c>
      <c r="B54" s="8" t="s">
        <v>60</v>
      </c>
      <c r="C54" s="9" t="s">
        <v>68</v>
      </c>
      <c r="D54" s="3">
        <v>1</v>
      </c>
      <c r="E54" s="6"/>
      <c r="F54" s="25">
        <v>35</v>
      </c>
      <c r="G54" s="25">
        <f t="shared" si="10"/>
        <v>35</v>
      </c>
      <c r="H54" s="25">
        <v>52</v>
      </c>
      <c r="I54" s="25">
        <f t="shared" si="2"/>
        <v>52</v>
      </c>
      <c r="J54" s="28">
        <v>38</v>
      </c>
      <c r="K54" s="28">
        <f t="shared" si="9"/>
        <v>38</v>
      </c>
      <c r="L54" s="28">
        <f t="shared" si="8"/>
        <v>41.666666666666664</v>
      </c>
      <c r="M54" s="28"/>
      <c r="O54" s="21">
        <f t="shared" si="3"/>
        <v>36.75</v>
      </c>
      <c r="P54" s="21">
        <f t="shared" si="4"/>
        <v>54.6</v>
      </c>
      <c r="Q54" s="21">
        <f t="shared" si="5"/>
        <v>37.450000000000003</v>
      </c>
      <c r="R54" s="21">
        <f t="shared" si="6"/>
        <v>55.64</v>
      </c>
    </row>
    <row r="55" spans="1:18">
      <c r="A55" s="3">
        <f t="shared" si="7"/>
        <v>50</v>
      </c>
      <c r="B55" s="8" t="s">
        <v>61</v>
      </c>
      <c r="C55" s="9" t="s">
        <v>68</v>
      </c>
      <c r="D55" s="3">
        <v>1</v>
      </c>
      <c r="E55" s="6"/>
      <c r="F55" s="25">
        <v>220</v>
      </c>
      <c r="G55" s="25">
        <f t="shared" si="10"/>
        <v>220</v>
      </c>
      <c r="H55" s="25">
        <v>343</v>
      </c>
      <c r="I55" s="25">
        <f t="shared" si="2"/>
        <v>343</v>
      </c>
      <c r="J55" s="28">
        <v>321</v>
      </c>
      <c r="K55" s="28">
        <f t="shared" si="9"/>
        <v>321</v>
      </c>
      <c r="L55" s="28">
        <f t="shared" si="8"/>
        <v>294.66666666666669</v>
      </c>
      <c r="M55" s="28"/>
      <c r="O55" s="21">
        <f t="shared" si="3"/>
        <v>231</v>
      </c>
      <c r="P55" s="21">
        <f t="shared" si="4"/>
        <v>360.15</v>
      </c>
      <c r="Q55" s="21">
        <f t="shared" si="5"/>
        <v>235.4</v>
      </c>
      <c r="R55" s="21">
        <f t="shared" si="6"/>
        <v>367.01</v>
      </c>
    </row>
    <row r="56" spans="1:18">
      <c r="A56" s="3">
        <f t="shared" si="7"/>
        <v>51</v>
      </c>
      <c r="B56" s="12" t="s">
        <v>62</v>
      </c>
      <c r="C56" s="9" t="s">
        <v>69</v>
      </c>
      <c r="D56" s="3">
        <v>1</v>
      </c>
      <c r="E56" s="6"/>
      <c r="F56" s="25">
        <v>310</v>
      </c>
      <c r="G56" s="25">
        <f t="shared" si="10"/>
        <v>310</v>
      </c>
      <c r="H56" s="25">
        <v>363</v>
      </c>
      <c r="I56" s="25">
        <f t="shared" si="2"/>
        <v>363</v>
      </c>
      <c r="J56" s="28">
        <v>320</v>
      </c>
      <c r="K56" s="28">
        <f t="shared" si="9"/>
        <v>320</v>
      </c>
      <c r="L56" s="28">
        <f t="shared" si="8"/>
        <v>331</v>
      </c>
      <c r="M56" s="28"/>
      <c r="O56" s="21">
        <f t="shared" si="3"/>
        <v>325.5</v>
      </c>
      <c r="P56" s="21">
        <f t="shared" si="4"/>
        <v>381.15</v>
      </c>
      <c r="Q56" s="21">
        <f t="shared" si="5"/>
        <v>331.7</v>
      </c>
      <c r="R56" s="21">
        <f t="shared" si="6"/>
        <v>388.41</v>
      </c>
    </row>
    <row r="57" spans="1:18">
      <c r="A57" s="3">
        <f t="shared" si="7"/>
        <v>52</v>
      </c>
      <c r="B57" s="8" t="s">
        <v>63</v>
      </c>
      <c r="C57" s="9" t="s">
        <v>69</v>
      </c>
      <c r="D57" s="3">
        <v>1</v>
      </c>
      <c r="E57" s="6"/>
      <c r="F57" s="25">
        <v>120</v>
      </c>
      <c r="G57" s="25">
        <f t="shared" si="10"/>
        <v>120</v>
      </c>
      <c r="H57" s="25">
        <v>129</v>
      </c>
      <c r="I57" s="25">
        <f t="shared" si="2"/>
        <v>129</v>
      </c>
      <c r="J57" s="28">
        <v>117</v>
      </c>
      <c r="K57" s="28">
        <f t="shared" si="9"/>
        <v>117</v>
      </c>
      <c r="L57" s="28">
        <f t="shared" si="8"/>
        <v>122</v>
      </c>
      <c r="M57" s="28"/>
      <c r="O57" s="21">
        <f t="shared" si="3"/>
        <v>126</v>
      </c>
      <c r="P57" s="21">
        <f t="shared" si="4"/>
        <v>135.44999999999999</v>
      </c>
      <c r="Q57" s="21">
        <f t="shared" si="5"/>
        <v>128.4</v>
      </c>
      <c r="R57" s="21">
        <f t="shared" si="6"/>
        <v>138.03</v>
      </c>
    </row>
    <row r="58" spans="1:18">
      <c r="A58" s="3">
        <f t="shared" si="7"/>
        <v>53</v>
      </c>
      <c r="B58" s="8" t="s">
        <v>64</v>
      </c>
      <c r="C58" s="9" t="s">
        <v>71</v>
      </c>
      <c r="D58" s="3">
        <v>1</v>
      </c>
      <c r="E58" s="6"/>
      <c r="F58" s="25">
        <v>85</v>
      </c>
      <c r="G58" s="25">
        <f t="shared" si="10"/>
        <v>85</v>
      </c>
      <c r="H58" s="25">
        <v>86</v>
      </c>
      <c r="I58" s="25">
        <f t="shared" si="2"/>
        <v>86</v>
      </c>
      <c r="J58" s="28">
        <v>95</v>
      </c>
      <c r="K58" s="28">
        <f t="shared" si="9"/>
        <v>95</v>
      </c>
      <c r="L58" s="28">
        <f t="shared" si="8"/>
        <v>88.666666666666671</v>
      </c>
      <c r="M58" s="28"/>
      <c r="O58" s="21">
        <f t="shared" si="3"/>
        <v>89.25</v>
      </c>
      <c r="P58" s="21">
        <f t="shared" si="4"/>
        <v>90.3</v>
      </c>
      <c r="Q58" s="21">
        <f t="shared" si="5"/>
        <v>90.95</v>
      </c>
      <c r="R58" s="21">
        <f t="shared" si="6"/>
        <v>92.02</v>
      </c>
    </row>
    <row r="59" spans="1:18">
      <c r="A59" s="3">
        <f t="shared" si="7"/>
        <v>54</v>
      </c>
      <c r="B59" s="8" t="s">
        <v>65</v>
      </c>
      <c r="C59" s="9" t="s">
        <v>68</v>
      </c>
      <c r="D59" s="3">
        <v>1</v>
      </c>
      <c r="E59" s="6"/>
      <c r="F59" s="25">
        <v>35</v>
      </c>
      <c r="G59" s="25">
        <f t="shared" si="10"/>
        <v>35</v>
      </c>
      <c r="H59" s="25">
        <v>52</v>
      </c>
      <c r="I59" s="25">
        <f t="shared" si="2"/>
        <v>52</v>
      </c>
      <c r="J59" s="28">
        <v>63</v>
      </c>
      <c r="K59" s="28">
        <f t="shared" si="9"/>
        <v>63</v>
      </c>
      <c r="L59" s="28">
        <f t="shared" si="8"/>
        <v>50</v>
      </c>
      <c r="M59" s="28"/>
      <c r="O59" s="21">
        <f t="shared" si="3"/>
        <v>36.75</v>
      </c>
      <c r="P59" s="21">
        <f t="shared" si="4"/>
        <v>54.6</v>
      </c>
      <c r="Q59" s="21">
        <f t="shared" si="5"/>
        <v>37.450000000000003</v>
      </c>
      <c r="R59" s="21">
        <f t="shared" si="6"/>
        <v>55.64</v>
      </c>
    </row>
    <row r="60" spans="1:18">
      <c r="A60" s="3">
        <f t="shared" si="7"/>
        <v>55</v>
      </c>
      <c r="B60" s="8" t="s">
        <v>66</v>
      </c>
      <c r="C60" s="9" t="s">
        <v>68</v>
      </c>
      <c r="D60" s="3">
        <v>1</v>
      </c>
      <c r="E60" s="6"/>
      <c r="F60" s="25">
        <v>26</v>
      </c>
      <c r="G60" s="25">
        <f t="shared" si="10"/>
        <v>26</v>
      </c>
      <c r="H60" s="25">
        <v>32</v>
      </c>
      <c r="I60" s="25">
        <f t="shared" si="2"/>
        <v>32</v>
      </c>
      <c r="J60" s="28">
        <v>35.9</v>
      </c>
      <c r="K60" s="28">
        <f t="shared" si="9"/>
        <v>35.9</v>
      </c>
      <c r="L60" s="28">
        <f t="shared" si="8"/>
        <v>31.3</v>
      </c>
      <c r="M60" s="28"/>
      <c r="O60" s="21">
        <f t="shared" si="3"/>
        <v>27.3</v>
      </c>
      <c r="P60" s="21">
        <f t="shared" si="4"/>
        <v>33.6</v>
      </c>
      <c r="Q60" s="21">
        <f t="shared" si="5"/>
        <v>27.82</v>
      </c>
      <c r="R60" s="21">
        <f t="shared" si="6"/>
        <v>34.24</v>
      </c>
    </row>
    <row r="61" spans="1:18">
      <c r="A61" s="3">
        <f t="shared" si="7"/>
        <v>56</v>
      </c>
      <c r="B61" s="8" t="s">
        <v>67</v>
      </c>
      <c r="C61" s="9" t="s">
        <v>69</v>
      </c>
      <c r="D61" s="3">
        <v>1</v>
      </c>
      <c r="E61" s="6"/>
      <c r="F61" s="25">
        <v>190</v>
      </c>
      <c r="G61" s="25">
        <f t="shared" si="10"/>
        <v>190</v>
      </c>
      <c r="H61" s="25">
        <v>199</v>
      </c>
      <c r="I61" s="25">
        <f t="shared" si="2"/>
        <v>199</v>
      </c>
      <c r="J61" s="28">
        <v>212</v>
      </c>
      <c r="K61" s="28">
        <f t="shared" si="9"/>
        <v>212</v>
      </c>
      <c r="L61" s="28">
        <f t="shared" si="8"/>
        <v>200.33333333333334</v>
      </c>
      <c r="M61" s="28"/>
      <c r="O61" s="21">
        <f t="shared" si="3"/>
        <v>199.5</v>
      </c>
      <c r="P61" s="21">
        <f t="shared" si="4"/>
        <v>208.95</v>
      </c>
      <c r="Q61" s="21">
        <f t="shared" si="5"/>
        <v>203.3</v>
      </c>
      <c r="R61" s="21">
        <f t="shared" si="6"/>
        <v>212.93</v>
      </c>
    </row>
    <row r="62" spans="1:18">
      <c r="B62" s="29"/>
      <c r="C62" s="30"/>
      <c r="D62" s="31"/>
      <c r="E62" s="17"/>
      <c r="F62" s="18"/>
      <c r="G62" s="18">
        <f>SUM(G6:G61)</f>
        <v>7048</v>
      </c>
      <c r="I62" s="18">
        <f>SUM(I6:I61)</f>
        <v>8275</v>
      </c>
      <c r="J62" s="32"/>
      <c r="K62" s="32">
        <f>SUM(K6:K61)</f>
        <v>7973.9</v>
      </c>
      <c r="L62" s="32">
        <f>SUM(L6:L61)</f>
        <v>7765.6333333333332</v>
      </c>
      <c r="M62" s="32">
        <f>SUM(M6:M61)</f>
        <v>0</v>
      </c>
    </row>
    <row r="63" spans="1:18">
      <c r="H63" s="18"/>
    </row>
  </sheetData>
  <mergeCells count="11">
    <mergeCell ref="A4:A5"/>
    <mergeCell ref="B4:B5"/>
    <mergeCell ref="C4:C5"/>
    <mergeCell ref="D4:D5"/>
    <mergeCell ref="F4:G4"/>
    <mergeCell ref="T1:V1"/>
    <mergeCell ref="J4:K4"/>
    <mergeCell ref="L4:M5"/>
    <mergeCell ref="G1:Q1"/>
    <mergeCell ref="H3:R3"/>
    <mergeCell ref="H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Рсчет НМЦ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2021-05-17T08:09:57Z</cp:lastPrinted>
  <dcterms:created xsi:type="dcterms:W3CDTF">2021-05-06T07:48:33Z</dcterms:created>
  <dcterms:modified xsi:type="dcterms:W3CDTF">2021-12-30T11:03:38Z</dcterms:modified>
</cp:coreProperties>
</file>