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K6" i="1"/>
  <c r="K7"/>
  <c r="K8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5"/>
  <c r="I67" s="1"/>
  <c r="G6"/>
  <c r="L6" s="1"/>
  <c r="G7"/>
  <c r="G8"/>
  <c r="L8" s="1"/>
  <c r="G9"/>
  <c r="L9" s="1"/>
  <c r="G10"/>
  <c r="L10" s="1"/>
  <c r="G11"/>
  <c r="G12"/>
  <c r="L12" s="1"/>
  <c r="G13"/>
  <c r="L13" s="1"/>
  <c r="G14"/>
  <c r="L14" s="1"/>
  <c r="G15"/>
  <c r="G16"/>
  <c r="L16" s="1"/>
  <c r="G17"/>
  <c r="L17" s="1"/>
  <c r="G18"/>
  <c r="L18" s="1"/>
  <c r="G19"/>
  <c r="G20"/>
  <c r="L20" s="1"/>
  <c r="G21"/>
  <c r="L21" s="1"/>
  <c r="G22"/>
  <c r="L22" s="1"/>
  <c r="G23"/>
  <c r="G24"/>
  <c r="L24" s="1"/>
  <c r="G25"/>
  <c r="L25" s="1"/>
  <c r="G26"/>
  <c r="L26" s="1"/>
  <c r="G27"/>
  <c r="G28"/>
  <c r="L28" s="1"/>
  <c r="G29"/>
  <c r="L29" s="1"/>
  <c r="G30"/>
  <c r="L30" s="1"/>
  <c r="G31"/>
  <c r="G32"/>
  <c r="L32" s="1"/>
  <c r="G33"/>
  <c r="L33" s="1"/>
  <c r="G34"/>
  <c r="L34" s="1"/>
  <c r="G35"/>
  <c r="G36"/>
  <c r="L36" s="1"/>
  <c r="G37"/>
  <c r="L37" s="1"/>
  <c r="G38"/>
  <c r="L38" s="1"/>
  <c r="G39"/>
  <c r="G40"/>
  <c r="L40" s="1"/>
  <c r="G41"/>
  <c r="L41" s="1"/>
  <c r="G42"/>
  <c r="L42" s="1"/>
  <c r="G43"/>
  <c r="G44"/>
  <c r="L44" s="1"/>
  <c r="G45"/>
  <c r="L45" s="1"/>
  <c r="G46"/>
  <c r="L46" s="1"/>
  <c r="G47"/>
  <c r="G48"/>
  <c r="L48" s="1"/>
  <c r="G49"/>
  <c r="L49" s="1"/>
  <c r="G50"/>
  <c r="L50" s="1"/>
  <c r="G51"/>
  <c r="G52"/>
  <c r="L52" s="1"/>
  <c r="G53"/>
  <c r="L53" s="1"/>
  <c r="G54"/>
  <c r="L54" s="1"/>
  <c r="G55"/>
  <c r="G56"/>
  <c r="L56" s="1"/>
  <c r="L79" s="1"/>
  <c r="G57"/>
  <c r="L57" s="1"/>
  <c r="G58"/>
  <c r="L58" s="1"/>
  <c r="G59"/>
  <c r="G60"/>
  <c r="L60" s="1"/>
  <c r="G61"/>
  <c r="L61" s="1"/>
  <c r="G62"/>
  <c r="L62" s="1"/>
  <c r="G63"/>
  <c r="G64"/>
  <c r="L64" s="1"/>
  <c r="G65"/>
  <c r="L65" s="1"/>
  <c r="G66"/>
  <c r="L66" s="1"/>
  <c r="G5"/>
  <c r="L5" s="1"/>
  <c r="L63" l="1"/>
  <c r="L51"/>
  <c r="L43"/>
  <c r="L39"/>
  <c r="L31"/>
  <c r="L27"/>
  <c r="L23"/>
  <c r="L19"/>
  <c r="L15"/>
  <c r="L11"/>
  <c r="G67"/>
  <c r="K67"/>
  <c r="L59"/>
  <c r="L55"/>
  <c r="L47"/>
  <c r="L35"/>
  <c r="L7"/>
  <c r="L67" l="1"/>
</calcChain>
</file>

<file path=xl/sharedStrings.xml><?xml version="1.0" encoding="utf-8"?>
<sst xmlns="http://schemas.openxmlformats.org/spreadsheetml/2006/main" count="252" uniqueCount="176">
  <si>
    <t>Цена</t>
  </si>
  <si>
    <t>Сумма</t>
  </si>
  <si>
    <t>НМЦ (руб.)</t>
  </si>
  <si>
    <t>НМЦ договора (руб.)</t>
  </si>
  <si>
    <t>№</t>
  </si>
  <si>
    <t>Товар</t>
  </si>
  <si>
    <t>Кол-во</t>
  </si>
  <si>
    <t>Ед.</t>
  </si>
  <si>
    <t>Краситель азур-эозин по Романовскому (Диахим-ГемиСтейн-Р)</t>
  </si>
  <si>
    <t>л.</t>
  </si>
  <si>
    <t>Набор реагентов "Антиген кардиолипиновый для реакции микропреципитации "Сифилис-АгКЛ-РМП"</t>
  </si>
  <si>
    <t>наб.</t>
  </si>
  <si>
    <t>ПГ-7/1 АЧТВ-тест, 280-560 опред.</t>
  </si>
  <si>
    <t>Набор реагентов для исследования фекалий по методу Като</t>
  </si>
  <si>
    <t>Диахим-буфер-Г рН 6,8-7,2 (50мл)</t>
  </si>
  <si>
    <t>фл.</t>
  </si>
  <si>
    <t>Раствор бриллиантового крезилового синего для окраски ретикулоцитов Диахим -ГемиСтейн-РТЦ</t>
  </si>
  <si>
    <t>Диахим-Униклин (Смесь для отчистки и обезжиривания стекол)</t>
  </si>
  <si>
    <t>Масло иммерсионное 100мл/фл</t>
  </si>
  <si>
    <t>НАКОНЕЧНИК УНИВЕРСАЛ 1-кан/1000 шт. в уп. 0.5-250</t>
  </si>
  <si>
    <t>уп.</t>
  </si>
  <si>
    <t>ПГ-5/1 Ренампластин, для определения МНО, (10 фл/уп.)</t>
  </si>
  <si>
    <t>Полоски для анализатора мочи Н-10, 100 шт/уп</t>
  </si>
  <si>
    <t>ПГ-10/1 Фибриноген-тест, набор реагентов для определения содержания фибриногена, 320 тестов</t>
  </si>
  <si>
    <t>Универсальный промывающий раствор №426</t>
  </si>
  <si>
    <t>шт.</t>
  </si>
  <si>
    <t>0004* Пара 12 Экстенд Низкий уровень L</t>
  </si>
  <si>
    <t>0005* Пара 12 Эксенд Высокий H</t>
  </si>
  <si>
    <t>0006* Пара 12 Экстенд норма, контроль N</t>
  </si>
  <si>
    <t>Промывающий  реагент Хемаренз (Hemarenz) 1л RE024</t>
  </si>
  <si>
    <t>Лизирующий реагент Аутолайз АБХ 1л LY060</t>
  </si>
  <si>
    <t>Изотонический разбавитель Дилюент АБХ  (Diluent ABX) 20л DI060</t>
  </si>
  <si>
    <t>RE030 Кемклин (Chemclean) 0,5 л RE030</t>
  </si>
  <si>
    <t>AUD625 Реагент для определения холестерина-ЛПНП 6х40/4х20 мл</t>
  </si>
  <si>
    <t>AUD602 Реагент для определения холестерина-ЛПВП 6х40/4х20 мл</t>
  </si>
  <si>
    <t>AUD331 Реагент для определения железа 4х50/2х20 мл</t>
  </si>
  <si>
    <t>AUD325 Реагент для определения трансферрина 6x20/2x12 мл</t>
  </si>
  <si>
    <t>AUD304 Реагент для определения С-реактивного белка 2х50/1х20 мл</t>
  </si>
  <si>
    <t>AUD151 Реагент для определения мочевины 10х50/5х20 мл</t>
  </si>
  <si>
    <t>AUD216 Реагент для определения креатинина 10х50/5х20 мл (Jaf)</t>
  </si>
  <si>
    <t>AUD255 Реагент для определения билирубина общего 8х50/5х20 мл</t>
  </si>
  <si>
    <t>AUD238 Реагент для определения глюкозы 12x50 мл</t>
  </si>
  <si>
    <t>AUD154 Реагент для определения триглицеридов 12х50 мл</t>
  </si>
  <si>
    <t>AUD115 Реагент для определения холестерина 12х50 мл</t>
  </si>
  <si>
    <t>AUD127 Реагент для определения аспартатаминотрансферазы 10х50/5х20</t>
  </si>
  <si>
    <t>AUD128 Реагент для определения аланинаминотрансферазы 10х50/5х20</t>
  </si>
  <si>
    <t>AUD119 Реагент для определения креатинкиназы 4х40/2х20 мл</t>
  </si>
  <si>
    <t>AUD183 Реагент для определения амилазы 6х50/3х20 мл</t>
  </si>
  <si>
    <t>AUD233 Реагент для определения щелочной фосфатазы 6х50/3х20 мл</t>
  </si>
  <si>
    <t>AUD234 Реагент для определения гамма-ГТ 6x42,5/6х8,5 мл</t>
  </si>
  <si>
    <t>AUD522* Реагент для определения ферритина 6x20/2x20 мл</t>
  </si>
  <si>
    <t>AUD548 Реагент для определения ревматоидного фактора 1x50/1x10 мл</t>
  </si>
  <si>
    <t>AUD504 Реагент для определения хлорида 5х50 мл</t>
  </si>
  <si>
    <t>DI 04 Раствор для обслуживания и промывки  С1, 250мл (концентрат 1:69)</t>
  </si>
  <si>
    <t>DI 02 Раствор для обслуживания и промывки №2  250мл (концентрат 1:199) щелочной</t>
  </si>
  <si>
    <t>AD983 Мультикалибратор (Универсальный калибратор) 10х5 мл</t>
  </si>
  <si>
    <t>AD9708 Калибратор для гемоглобина гликозилированного 2х0,5 мл</t>
  </si>
  <si>
    <t>AD9104 Контроль для гемоглобина гликозилированного 2х0,5 мл</t>
  </si>
  <si>
    <t>Картридж №2 (Угольный фильтр)</t>
  </si>
  <si>
    <t>Картридж №3 со смешанной смолой типа МВ50</t>
  </si>
  <si>
    <t>Картридж №4 со смешанной смолой типа MR-450 UPW</t>
  </si>
  <si>
    <t>Картридж предварительного фильтра  5мкм 20BB</t>
  </si>
  <si>
    <t>Набор реагентов для качественного и полуколичественного определения содержания С-реактивного белка в сыворотке крови методом латекс- агглютинации (СРБ-ОЛЬВЕКС) (051.011)</t>
  </si>
  <si>
    <r>
      <rPr>
        <sz val="12"/>
        <rFont val="Times New Roman"/>
        <family val="1"/>
        <charset val="204"/>
      </rPr>
      <t>Набор вспомогательных реагентов для гематологических исследований
инвитро Гема Тест-Р натрий лимоннокислый трехзамещенный 5.5-водный (натрия цитрат), 4х10мл</t>
    </r>
  </si>
  <si>
    <r>
      <rPr>
        <sz val="12"/>
        <rFont val="Times New Roman"/>
        <family val="1"/>
        <charset val="204"/>
      </rPr>
      <t>Фиксатор-краситель эозин метиленовый синий по Май-Грюнвальду
(Диахим-Гемистейн-М-Г)</t>
    </r>
  </si>
  <si>
    <r>
      <rPr>
        <sz val="12"/>
        <rFont val="Times New Roman"/>
        <family val="1"/>
        <charset val="204"/>
      </rPr>
      <t>AUD2211 Реагент для определения гемоглобина гликозилированного
1x20/1х9/1х32 мл</t>
    </r>
  </si>
  <si>
    <r>
      <rPr>
        <sz val="12"/>
        <rFont val="Times New Roman"/>
        <family val="1"/>
        <charset val="204"/>
      </rPr>
      <t>Набор реагентов для определения концентрации калия в сыворотке и
плазме крови (КАЛИЙ-ОЛЬВЕКС) (026.001)</t>
    </r>
  </si>
  <si>
    <r>
      <rPr>
        <sz val="12"/>
        <rFont val="Times New Roman"/>
        <family val="1"/>
        <charset val="204"/>
      </rPr>
      <t>DI 01 Раствор для обслуживания и промывки №1, 250мл (концентрат
1:199) кислый</t>
    </r>
  </si>
  <si>
    <r>
      <rPr>
        <sz val="12"/>
        <rFont val="Times New Roman"/>
        <family val="1"/>
        <charset val="204"/>
      </rPr>
      <t>DI 03 Раствор для обслуживания и промывки  №3  250мл (концентрат
1:199) нейтральный</t>
    </r>
  </si>
  <si>
    <r>
      <rPr>
        <sz val="12"/>
        <rFont val="Times New Roman"/>
        <family val="1"/>
        <charset val="204"/>
      </rPr>
      <t>Набор для определения содержания глюкозы в сыворотке или плазме
крови (без депротеинизации)</t>
    </r>
  </si>
  <si>
    <r>
      <rPr>
        <sz val="12"/>
        <rFont val="Times New Roman"/>
        <family val="1"/>
        <charset val="204"/>
      </rPr>
      <t>Набор для определения общего холестерина в сыворотке крови человека
энзиматическим методом</t>
    </r>
  </si>
  <si>
    <r>
      <rPr>
        <sz val="12"/>
        <rFont val="Times New Roman"/>
        <family val="1"/>
        <charset val="204"/>
      </rPr>
      <t>Набор реагентов для подсчета форменных элементов крови в камере
Горяева</t>
    </r>
  </si>
  <si>
    <t>Набор реагентов для определения концентрации общего и прямого билирубина ыв сыворотке крови (БИЛИРУБИН-ОЛЬВЕКС) 003.12</t>
  </si>
  <si>
    <t xml:space="preserve">Расчет НМЦ </t>
  </si>
  <si>
    <t>ЧУЗ "РЖД-Медицина г. Волхов"</t>
  </si>
  <si>
    <t>КП-1</t>
  </si>
  <si>
    <t>КП-2</t>
  </si>
  <si>
    <t>КП-3</t>
  </si>
  <si>
    <t>2 327,00</t>
  </si>
  <si>
    <t>5 656,00</t>
  </si>
  <si>
    <t>4 285,00</t>
  </si>
  <si>
    <t>1 482,00</t>
  </si>
  <si>
    <t>2 237,40</t>
  </si>
  <si>
    <t>1 312,50</t>
  </si>
  <si>
    <t>5 670,00</t>
  </si>
  <si>
    <t>1 669,50</t>
  </si>
  <si>
    <t>5 433,00</t>
  </si>
  <si>
    <t>4 253,00</t>
  </si>
  <si>
    <t>5 039,00</t>
  </si>
  <si>
    <t>3 402,00</t>
  </si>
  <si>
    <t>7 182,00</t>
  </si>
  <si>
    <t>5 348,33</t>
  </si>
  <si>
    <t>2 740,00</t>
  </si>
  <si>
    <t>46 210,00</t>
  </si>
  <si>
    <t>31 090,00</t>
  </si>
  <si>
    <t>6 520,00</t>
  </si>
  <si>
    <t>18 805,00</t>
  </si>
  <si>
    <t>9 355,00</t>
  </si>
  <si>
    <t>7 465,00</t>
  </si>
  <si>
    <t>5 651,00</t>
  </si>
  <si>
    <t>8 410,50</t>
  </si>
  <si>
    <t>2 740,50</t>
  </si>
  <si>
    <t>10 962,00</t>
  </si>
  <si>
    <t>10 300,00</t>
  </si>
  <si>
    <t>5 053,00</t>
  </si>
  <si>
    <t>6 143,00</t>
  </si>
  <si>
    <t>7 929,00</t>
  </si>
  <si>
    <t>15 309,00</t>
  </si>
  <si>
    <t>4 630,00</t>
  </si>
  <si>
    <t>6 010,00</t>
  </si>
  <si>
    <t>63 504,00</t>
  </si>
  <si>
    <t>3 148,00</t>
  </si>
  <si>
    <t>3 685,00</t>
  </si>
  <si>
    <t>4 148,00</t>
  </si>
  <si>
    <t>7 255,00</t>
  </si>
  <si>
    <t>12 993,00</t>
  </si>
  <si>
    <t>12 275,00</t>
  </si>
  <si>
    <t>2 245,00</t>
  </si>
  <si>
    <t>5 955,00</t>
  </si>
  <si>
    <t>2 215,50</t>
  </si>
  <si>
    <t>3 491,00</t>
  </si>
  <si>
    <t>1 355,00</t>
  </si>
  <si>
    <t>1 029,00</t>
  </si>
  <si>
    <t>1 375,00</t>
  </si>
  <si>
    <t>1 177,50</t>
  </si>
  <si>
    <t>2 443,35</t>
  </si>
  <si>
    <t>5 938,80</t>
  </si>
  <si>
    <t>4 499,25</t>
  </si>
  <si>
    <t>1 556,10</t>
  </si>
  <si>
    <t>2 349,27</t>
  </si>
  <si>
    <t>1 378,13</t>
  </si>
  <si>
    <t>5 953,50</t>
  </si>
  <si>
    <t>1 752,98</t>
  </si>
  <si>
    <t>5 704,65</t>
  </si>
  <si>
    <t>4 465,65</t>
  </si>
  <si>
    <t>1 032,15</t>
  </si>
  <si>
    <t>5 290,95</t>
  </si>
  <si>
    <t>3 572,10</t>
  </si>
  <si>
    <t>7 541,10</t>
  </si>
  <si>
    <t>5 615,75</t>
  </si>
  <si>
    <t>2 877,00</t>
  </si>
  <si>
    <t>48 520,50</t>
  </si>
  <si>
    <t>32 644,50</t>
  </si>
  <si>
    <t>6 846,00</t>
  </si>
  <si>
    <t>19 745,25</t>
  </si>
  <si>
    <t>9 822,75</t>
  </si>
  <si>
    <t>7 838,25</t>
  </si>
  <si>
    <t>5 933,55</t>
  </si>
  <si>
    <t>8 831,03</t>
  </si>
  <si>
    <t>2 877,53</t>
  </si>
  <si>
    <t>11 510,10</t>
  </si>
  <si>
    <t>10 815,00</t>
  </si>
  <si>
    <t>5 308,00</t>
  </si>
  <si>
    <t>6 450,15</t>
  </si>
  <si>
    <t>8 325,45</t>
  </si>
  <si>
    <t>16 074,45</t>
  </si>
  <si>
    <t>4 861,50</t>
  </si>
  <si>
    <t>6 310,50</t>
  </si>
  <si>
    <t>66 679,20</t>
  </si>
  <si>
    <t>3 305,40</t>
  </si>
  <si>
    <t>3 869,25</t>
  </si>
  <si>
    <t>4 355,40</t>
  </si>
  <si>
    <t>7 617,75</t>
  </si>
  <si>
    <t>13 642,65</t>
  </si>
  <si>
    <t>12 888,75</t>
  </si>
  <si>
    <t>2 357,25</t>
  </si>
  <si>
    <t>6 252,75</t>
  </si>
  <si>
    <t>2 326,28</t>
  </si>
  <si>
    <t>3 665,55</t>
  </si>
  <si>
    <t>1 422,75</t>
  </si>
  <si>
    <t>1 080,45</t>
  </si>
  <si>
    <t>1 443,75</t>
  </si>
  <si>
    <t>1 236,38</t>
  </si>
  <si>
    <t>Набор реагентов для определения концентрации гемоглобина в крови (ГЕМОГЛОБИН-ОЛЬВЕКС) 015.013</t>
  </si>
  <si>
    <t>Набор для определения концентрации мочевой кислоты в биологических жидкостях</t>
  </si>
  <si>
    <t>Итого: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</si>
</sst>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_₽"/>
    <numFmt numFmtId="165" formatCode="0.00;[Red]0.00"/>
  </numFmts>
  <fonts count="10">
    <font>
      <sz val="10"/>
      <color rgb="FF000000"/>
      <name val="Times New Roman"/>
      <charset val="204"/>
    </font>
    <font>
      <b/>
      <sz val="14"/>
      <name val="Arial"/>
    </font>
    <font>
      <sz val="10"/>
      <name val="Arial"/>
    </font>
    <font>
      <sz val="8"/>
      <name val="Arial"/>
    </font>
    <font>
      <sz val="10"/>
      <color rgb="FF000000"/>
      <name val="Times New Roman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 indent="4"/>
    </xf>
    <xf numFmtId="0" fontId="0" fillId="0" borderId="0" xfId="0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top"/>
    </xf>
    <xf numFmtId="1" fontId="6" fillId="0" borderId="1" xfId="0" applyNumberFormat="1" applyFont="1" applyFill="1" applyBorder="1" applyAlignment="1">
      <alignment horizontal="center" vertical="top" shrinkToFit="1"/>
    </xf>
    <xf numFmtId="1" fontId="6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shrinkToFit="1"/>
    </xf>
    <xf numFmtId="1" fontId="6" fillId="0" borderId="4" xfId="0" applyNumberFormat="1" applyFont="1" applyFill="1" applyBorder="1" applyAlignment="1">
      <alignment horizontal="center" vertical="top" shrinkToFit="1"/>
    </xf>
    <xf numFmtId="1" fontId="6" fillId="0" borderId="4" xfId="0" applyNumberFormat="1" applyFont="1" applyFill="1" applyBorder="1" applyAlignment="1">
      <alignment horizontal="right" vertical="top" shrinkToFit="1"/>
    </xf>
    <xf numFmtId="0" fontId="7" fillId="0" borderId="4" xfId="0" applyFont="1" applyFill="1" applyBorder="1" applyAlignment="1">
      <alignment horizontal="left" vertical="top" wrapText="1"/>
    </xf>
    <xf numFmtId="164" fontId="7" fillId="0" borderId="4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left" vertical="top" wrapText="1" indent="4"/>
    </xf>
    <xf numFmtId="0" fontId="5" fillId="0" borderId="13" xfId="0" applyFont="1" applyFill="1" applyBorder="1" applyAlignment="1">
      <alignment horizontal="left" vertical="top" wrapText="1" indent="2"/>
    </xf>
    <xf numFmtId="1" fontId="6" fillId="0" borderId="11" xfId="0" applyNumberFormat="1" applyFont="1" applyFill="1" applyBorder="1" applyAlignment="1">
      <alignment horizontal="center" vertical="top" shrinkToFit="1"/>
    </xf>
    <xf numFmtId="1" fontId="6" fillId="0" borderId="11" xfId="0" applyNumberFormat="1" applyFont="1" applyFill="1" applyBorder="1" applyAlignment="1">
      <alignment horizontal="right" vertical="top" shrinkToFit="1"/>
    </xf>
    <xf numFmtId="0" fontId="7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left" vertical="top"/>
    </xf>
    <xf numFmtId="43" fontId="9" fillId="0" borderId="7" xfId="1" applyFont="1" applyFill="1" applyBorder="1" applyAlignment="1">
      <alignment horizontal="left" vertical="top"/>
    </xf>
    <xf numFmtId="165" fontId="9" fillId="0" borderId="7" xfId="0" applyNumberFormat="1" applyFont="1" applyFill="1" applyBorder="1" applyAlignment="1">
      <alignment horizontal="center" vertical="top"/>
    </xf>
    <xf numFmtId="4" fontId="9" fillId="0" borderId="7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top" wrapText="1"/>
    </xf>
    <xf numFmtId="43" fontId="5" fillId="0" borderId="2" xfId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/>
    </xf>
    <xf numFmtId="4" fontId="6" fillId="0" borderId="7" xfId="0" applyNumberFormat="1" applyFont="1" applyFill="1" applyBorder="1" applyAlignment="1">
      <alignment horizontal="center" vertical="top"/>
    </xf>
    <xf numFmtId="165" fontId="6" fillId="0" borderId="7" xfId="0" applyNumberFormat="1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>
      <selection activeCell="I2" sqref="I2"/>
    </sheetView>
  </sheetViews>
  <sheetFormatPr defaultRowHeight="12.75"/>
  <cols>
    <col min="1" max="1" width="6.83203125" customWidth="1"/>
    <col min="2" max="2" width="17.33203125" customWidth="1"/>
    <col min="3" max="3" width="56.6640625" customWidth="1"/>
    <col min="4" max="4" width="11.5" customWidth="1"/>
    <col min="5" max="5" width="10.33203125" customWidth="1"/>
    <col min="6" max="6" width="14" customWidth="1"/>
    <col min="7" max="7" width="21.1640625" customWidth="1"/>
    <col min="8" max="8" width="16" customWidth="1"/>
    <col min="9" max="9" width="16.5" customWidth="1"/>
    <col min="10" max="10" width="15" customWidth="1"/>
    <col min="11" max="11" width="15.33203125" customWidth="1"/>
    <col min="12" max="12" width="17.33203125" customWidth="1"/>
    <col min="13" max="13" width="18" customWidth="1"/>
  </cols>
  <sheetData>
    <row r="1" spans="1:13" ht="38.25" customHeight="1">
      <c r="A1" s="39" t="s">
        <v>73</v>
      </c>
      <c r="B1" s="40"/>
      <c r="C1" s="40"/>
      <c r="D1" s="40"/>
      <c r="E1" s="40"/>
      <c r="F1" s="40"/>
      <c r="G1" s="40"/>
    </row>
    <row r="2" spans="1:13" ht="59.25" customHeight="1">
      <c r="A2" s="21"/>
      <c r="B2" s="39" t="s">
        <v>74</v>
      </c>
      <c r="C2" s="40"/>
      <c r="D2" s="40"/>
      <c r="E2" s="40"/>
      <c r="F2" s="40"/>
      <c r="G2" s="40"/>
    </row>
    <row r="3" spans="1:13" ht="33" customHeight="1">
      <c r="A3" s="38"/>
      <c r="B3" s="38"/>
      <c r="C3" s="38"/>
      <c r="D3" s="38"/>
      <c r="E3" s="38"/>
      <c r="F3" s="55" t="s">
        <v>75</v>
      </c>
      <c r="G3" s="56"/>
      <c r="H3" s="36" t="s">
        <v>76</v>
      </c>
      <c r="I3" s="37"/>
      <c r="J3" s="36" t="s">
        <v>77</v>
      </c>
      <c r="K3" s="37"/>
      <c r="L3" s="31" t="s">
        <v>2</v>
      </c>
      <c r="M3" s="31" t="s">
        <v>3</v>
      </c>
    </row>
    <row r="4" spans="1:13" ht="48.75" customHeight="1">
      <c r="A4" s="18" t="s">
        <v>4</v>
      </c>
      <c r="B4" s="51" t="s">
        <v>5</v>
      </c>
      <c r="C4" s="52"/>
      <c r="D4" s="19" t="s">
        <v>6</v>
      </c>
      <c r="E4" s="20" t="s">
        <v>7</v>
      </c>
      <c r="F4" s="14" t="s">
        <v>0</v>
      </c>
      <c r="G4" s="13" t="s">
        <v>1</v>
      </c>
      <c r="H4" s="22" t="s">
        <v>0</v>
      </c>
      <c r="I4" s="22" t="s">
        <v>1</v>
      </c>
      <c r="J4" s="22" t="s">
        <v>0</v>
      </c>
      <c r="K4" s="22" t="s">
        <v>1</v>
      </c>
      <c r="L4" s="32"/>
      <c r="M4" s="32"/>
    </row>
    <row r="5" spans="1:13" ht="36" customHeight="1">
      <c r="A5" s="15">
        <v>1</v>
      </c>
      <c r="B5" s="53" t="s">
        <v>8</v>
      </c>
      <c r="C5" s="54"/>
      <c r="D5" s="16">
        <v>1</v>
      </c>
      <c r="E5" s="17" t="s">
        <v>9</v>
      </c>
      <c r="F5" s="7">
        <v>2217</v>
      </c>
      <c r="G5" s="26">
        <f>F5*D5</f>
        <v>2217</v>
      </c>
      <c r="H5" s="28" t="s">
        <v>78</v>
      </c>
      <c r="I5" s="25">
        <f>H5*D5</f>
        <v>2327</v>
      </c>
      <c r="J5" s="29" t="s">
        <v>125</v>
      </c>
      <c r="K5" s="25">
        <f>J5*D5</f>
        <v>2443.35</v>
      </c>
      <c r="L5" s="30">
        <f t="shared" ref="L5:L50" si="0">(G5+I5+K5)/3</f>
        <v>2329.1166666666668</v>
      </c>
      <c r="M5" s="30">
        <v>2329.1166666666668</v>
      </c>
    </row>
    <row r="6" spans="1:13" ht="37.5" customHeight="1">
      <c r="A6" s="4">
        <v>2</v>
      </c>
      <c r="B6" s="45" t="s">
        <v>10</v>
      </c>
      <c r="C6" s="46"/>
      <c r="D6" s="5">
        <v>1</v>
      </c>
      <c r="E6" s="6" t="s">
        <v>11</v>
      </c>
      <c r="F6" s="7">
        <v>5673</v>
      </c>
      <c r="G6" s="26">
        <f t="shared" ref="G6:G66" si="1">F6*D6</f>
        <v>5673</v>
      </c>
      <c r="H6" s="28" t="s">
        <v>79</v>
      </c>
      <c r="I6" s="25">
        <f t="shared" ref="I6:I66" si="2">H6*D6</f>
        <v>5656</v>
      </c>
      <c r="J6" s="29" t="s">
        <v>126</v>
      </c>
      <c r="K6" s="25">
        <f t="shared" ref="K6:K66" si="3">J6*D6</f>
        <v>5938.8</v>
      </c>
      <c r="L6" s="30">
        <f t="shared" si="0"/>
        <v>5755.9333333333334</v>
      </c>
      <c r="M6" s="30">
        <v>5755.93</v>
      </c>
    </row>
    <row r="7" spans="1:13" ht="26.25" customHeight="1">
      <c r="A7" s="4">
        <v>3</v>
      </c>
      <c r="B7" s="45" t="s">
        <v>12</v>
      </c>
      <c r="C7" s="46"/>
      <c r="D7" s="5">
        <v>1</v>
      </c>
      <c r="E7" s="6" t="s">
        <v>11</v>
      </c>
      <c r="F7" s="7">
        <v>4081</v>
      </c>
      <c r="G7" s="26">
        <f t="shared" si="1"/>
        <v>4081</v>
      </c>
      <c r="H7" s="28" t="s">
        <v>80</v>
      </c>
      <c r="I7" s="25">
        <f t="shared" si="2"/>
        <v>4285</v>
      </c>
      <c r="J7" s="29" t="s">
        <v>127</v>
      </c>
      <c r="K7" s="25">
        <f t="shared" si="3"/>
        <v>4499.25</v>
      </c>
      <c r="L7" s="30">
        <f t="shared" si="0"/>
        <v>4288.416666666667</v>
      </c>
      <c r="M7" s="30">
        <v>4288.42</v>
      </c>
    </row>
    <row r="8" spans="1:13" ht="18.75" customHeight="1">
      <c r="A8" s="4">
        <v>4</v>
      </c>
      <c r="B8" s="45" t="s">
        <v>13</v>
      </c>
      <c r="C8" s="46"/>
      <c r="D8" s="5">
        <v>1</v>
      </c>
      <c r="E8" s="6" t="s">
        <v>11</v>
      </c>
      <c r="F8" s="7">
        <v>1411</v>
      </c>
      <c r="G8" s="26">
        <f t="shared" si="1"/>
        <v>1411</v>
      </c>
      <c r="H8" s="28" t="s">
        <v>81</v>
      </c>
      <c r="I8" s="25">
        <f t="shared" si="2"/>
        <v>1482</v>
      </c>
      <c r="J8" s="29" t="s">
        <v>128</v>
      </c>
      <c r="K8" s="25">
        <f t="shared" si="3"/>
        <v>1556.1</v>
      </c>
      <c r="L8" s="30">
        <f t="shared" si="0"/>
        <v>1483.0333333333335</v>
      </c>
      <c r="M8" s="30">
        <v>1483.03</v>
      </c>
    </row>
    <row r="9" spans="1:13" ht="24.75" customHeight="1">
      <c r="A9" s="4">
        <v>5</v>
      </c>
      <c r="B9" s="45" t="s">
        <v>14</v>
      </c>
      <c r="C9" s="46"/>
      <c r="D9" s="5">
        <v>6</v>
      </c>
      <c r="E9" s="6" t="s">
        <v>15</v>
      </c>
      <c r="F9" s="8">
        <v>150</v>
      </c>
      <c r="G9" s="26">
        <f t="shared" si="1"/>
        <v>900</v>
      </c>
      <c r="H9" s="28">
        <v>157.5</v>
      </c>
      <c r="I9" s="25">
        <f t="shared" si="2"/>
        <v>945</v>
      </c>
      <c r="J9" s="29">
        <v>165.38</v>
      </c>
      <c r="K9" s="25">
        <v>992.25</v>
      </c>
      <c r="L9" s="28">
        <f t="shared" si="0"/>
        <v>945.75</v>
      </c>
      <c r="M9" s="28">
        <v>945.75</v>
      </c>
    </row>
    <row r="10" spans="1:13" ht="35.25" customHeight="1">
      <c r="A10" s="4">
        <v>6</v>
      </c>
      <c r="B10" s="45" t="s">
        <v>16</v>
      </c>
      <c r="C10" s="46"/>
      <c r="D10" s="5">
        <v>1</v>
      </c>
      <c r="E10" s="6" t="s">
        <v>11</v>
      </c>
      <c r="F10" s="8">
        <v>899</v>
      </c>
      <c r="G10" s="26">
        <f t="shared" si="1"/>
        <v>899</v>
      </c>
      <c r="H10" s="28">
        <v>943</v>
      </c>
      <c r="I10" s="25">
        <f t="shared" si="2"/>
        <v>943</v>
      </c>
      <c r="J10" s="29">
        <v>990.15</v>
      </c>
      <c r="K10" s="25">
        <f t="shared" si="3"/>
        <v>990.15</v>
      </c>
      <c r="L10" s="28">
        <f t="shared" si="0"/>
        <v>944.05000000000007</v>
      </c>
      <c r="M10" s="28">
        <v>944.05</v>
      </c>
    </row>
    <row r="11" spans="1:13" ht="18.75" customHeight="1">
      <c r="A11" s="4">
        <v>7</v>
      </c>
      <c r="B11" s="45" t="s">
        <v>17</v>
      </c>
      <c r="C11" s="46"/>
      <c r="D11" s="5">
        <v>5</v>
      </c>
      <c r="E11" s="6" t="s">
        <v>9</v>
      </c>
      <c r="F11" s="7">
        <v>2131</v>
      </c>
      <c r="G11" s="26">
        <f t="shared" si="1"/>
        <v>10655</v>
      </c>
      <c r="H11" s="28" t="s">
        <v>82</v>
      </c>
      <c r="I11" s="25">
        <f t="shared" si="2"/>
        <v>11187</v>
      </c>
      <c r="J11" s="29" t="s">
        <v>129</v>
      </c>
      <c r="K11" s="25">
        <f t="shared" si="3"/>
        <v>11746.35</v>
      </c>
      <c r="L11" s="30">
        <f t="shared" si="0"/>
        <v>11196.116666666667</v>
      </c>
      <c r="M11" s="28">
        <v>11196.12</v>
      </c>
    </row>
    <row r="12" spans="1:13" ht="23.25" customHeight="1">
      <c r="A12" s="4">
        <v>8</v>
      </c>
      <c r="B12" s="45" t="s">
        <v>18</v>
      </c>
      <c r="C12" s="46"/>
      <c r="D12" s="5">
        <v>3</v>
      </c>
      <c r="E12" s="6" t="s">
        <v>15</v>
      </c>
      <c r="F12" s="8">
        <v>180</v>
      </c>
      <c r="G12" s="26">
        <f t="shared" si="1"/>
        <v>540</v>
      </c>
      <c r="H12" s="28">
        <v>189</v>
      </c>
      <c r="I12" s="25">
        <f t="shared" si="2"/>
        <v>567</v>
      </c>
      <c r="J12" s="29">
        <v>198.45</v>
      </c>
      <c r="K12" s="25">
        <f t="shared" si="3"/>
        <v>595.34999999999991</v>
      </c>
      <c r="L12" s="28">
        <f t="shared" si="0"/>
        <v>567.44999999999993</v>
      </c>
      <c r="M12" s="28">
        <v>567.45000000000005</v>
      </c>
    </row>
    <row r="13" spans="1:13" ht="33" customHeight="1">
      <c r="A13" s="4">
        <v>9</v>
      </c>
      <c r="B13" s="45" t="s">
        <v>19</v>
      </c>
      <c r="C13" s="46"/>
      <c r="D13" s="5">
        <v>1</v>
      </c>
      <c r="E13" s="6" t="s">
        <v>20</v>
      </c>
      <c r="F13" s="7">
        <v>1250</v>
      </c>
      <c r="G13" s="26">
        <f t="shared" si="1"/>
        <v>1250</v>
      </c>
      <c r="H13" s="28" t="s">
        <v>83</v>
      </c>
      <c r="I13" s="25">
        <f t="shared" si="2"/>
        <v>1312.5</v>
      </c>
      <c r="J13" s="29" t="s">
        <v>130</v>
      </c>
      <c r="K13" s="25">
        <f t="shared" si="3"/>
        <v>1378.13</v>
      </c>
      <c r="L13" s="30">
        <f t="shared" si="0"/>
        <v>1313.5433333333333</v>
      </c>
      <c r="M13" s="28">
        <v>1313.54</v>
      </c>
    </row>
    <row r="14" spans="1:13" ht="24" customHeight="1">
      <c r="A14" s="4">
        <v>10</v>
      </c>
      <c r="B14" s="45" t="s">
        <v>21</v>
      </c>
      <c r="C14" s="46"/>
      <c r="D14" s="5">
        <v>1</v>
      </c>
      <c r="E14" s="6" t="s">
        <v>11</v>
      </c>
      <c r="F14" s="7">
        <v>5400</v>
      </c>
      <c r="G14" s="26">
        <f t="shared" si="1"/>
        <v>5400</v>
      </c>
      <c r="H14" s="28" t="s">
        <v>84</v>
      </c>
      <c r="I14" s="25">
        <f t="shared" si="2"/>
        <v>5670</v>
      </c>
      <c r="J14" s="29" t="s">
        <v>131</v>
      </c>
      <c r="K14" s="25">
        <f t="shared" si="3"/>
        <v>5953.5</v>
      </c>
      <c r="L14" s="28">
        <f t="shared" si="0"/>
        <v>5674.5</v>
      </c>
      <c r="M14" s="28">
        <v>5674.5</v>
      </c>
    </row>
    <row r="15" spans="1:13" ht="24" customHeight="1">
      <c r="A15" s="4">
        <v>11</v>
      </c>
      <c r="B15" s="45" t="s">
        <v>22</v>
      </c>
      <c r="C15" s="46"/>
      <c r="D15" s="5">
        <v>40</v>
      </c>
      <c r="E15" s="6" t="s">
        <v>20</v>
      </c>
      <c r="F15" s="7">
        <v>1590</v>
      </c>
      <c r="G15" s="26">
        <f t="shared" si="1"/>
        <v>63600</v>
      </c>
      <c r="H15" s="28" t="s">
        <v>85</v>
      </c>
      <c r="I15" s="25">
        <f t="shared" si="2"/>
        <v>66780</v>
      </c>
      <c r="J15" s="29" t="s">
        <v>132</v>
      </c>
      <c r="K15" s="25">
        <f t="shared" si="3"/>
        <v>70119.199999999997</v>
      </c>
      <c r="L15" s="30">
        <f t="shared" si="0"/>
        <v>66833.066666666666</v>
      </c>
      <c r="M15" s="28">
        <v>66833.070000000007</v>
      </c>
    </row>
    <row r="16" spans="1:13" ht="39" customHeight="1">
      <c r="A16" s="4">
        <v>12</v>
      </c>
      <c r="B16" s="45" t="s">
        <v>23</v>
      </c>
      <c r="C16" s="46"/>
      <c r="D16" s="5">
        <v>1</v>
      </c>
      <c r="E16" s="6" t="s">
        <v>11</v>
      </c>
      <c r="F16" s="7">
        <v>5175</v>
      </c>
      <c r="G16" s="26">
        <f t="shared" si="1"/>
        <v>5175</v>
      </c>
      <c r="H16" s="28" t="s">
        <v>86</v>
      </c>
      <c r="I16" s="25">
        <f t="shared" si="2"/>
        <v>5433</v>
      </c>
      <c r="J16" s="29" t="s">
        <v>133</v>
      </c>
      <c r="K16" s="25">
        <f t="shared" si="3"/>
        <v>5704.65</v>
      </c>
      <c r="L16" s="28">
        <f t="shared" si="0"/>
        <v>5437.55</v>
      </c>
      <c r="M16" s="28">
        <v>5437.55</v>
      </c>
    </row>
    <row r="17" spans="1:13" ht="25.5" customHeight="1">
      <c r="A17" s="4">
        <v>13</v>
      </c>
      <c r="B17" s="45" t="s">
        <v>24</v>
      </c>
      <c r="C17" s="46"/>
      <c r="D17" s="5">
        <v>1</v>
      </c>
      <c r="E17" s="6" t="s">
        <v>25</v>
      </c>
      <c r="F17" s="7">
        <v>4050</v>
      </c>
      <c r="G17" s="26">
        <f t="shared" si="1"/>
        <v>4050</v>
      </c>
      <c r="H17" s="28" t="s">
        <v>87</v>
      </c>
      <c r="I17" s="25">
        <f t="shared" si="2"/>
        <v>4253</v>
      </c>
      <c r="J17" s="29" t="s">
        <v>134</v>
      </c>
      <c r="K17" s="25">
        <f t="shared" si="3"/>
        <v>4465.6499999999996</v>
      </c>
      <c r="L17" s="30">
        <f t="shared" si="0"/>
        <v>4256.2166666666662</v>
      </c>
      <c r="M17" s="28">
        <v>4256.22</v>
      </c>
    </row>
    <row r="18" spans="1:13" ht="31.5" customHeight="1">
      <c r="A18" s="4">
        <v>14</v>
      </c>
      <c r="B18" s="43" t="s">
        <v>63</v>
      </c>
      <c r="C18" s="44"/>
      <c r="D18" s="5">
        <v>1</v>
      </c>
      <c r="E18" s="6" t="s">
        <v>11</v>
      </c>
      <c r="F18" s="8">
        <v>570</v>
      </c>
      <c r="G18" s="26">
        <f t="shared" si="1"/>
        <v>570</v>
      </c>
      <c r="H18" s="28">
        <v>598</v>
      </c>
      <c r="I18" s="25">
        <f t="shared" si="2"/>
        <v>598</v>
      </c>
      <c r="J18" s="29">
        <v>627.9</v>
      </c>
      <c r="K18" s="25">
        <f t="shared" si="3"/>
        <v>627.9</v>
      </c>
      <c r="L18" s="30">
        <f t="shared" si="0"/>
        <v>598.63333333333333</v>
      </c>
      <c r="M18" s="28">
        <v>598.63</v>
      </c>
    </row>
    <row r="19" spans="1:13" ht="22.5" customHeight="1">
      <c r="A19" s="4">
        <v>15</v>
      </c>
      <c r="B19" s="43" t="s">
        <v>64</v>
      </c>
      <c r="C19" s="44"/>
      <c r="D19" s="5">
        <v>1</v>
      </c>
      <c r="E19" s="6" t="s">
        <v>9</v>
      </c>
      <c r="F19" s="8">
        <v>936</v>
      </c>
      <c r="G19" s="26">
        <f t="shared" si="1"/>
        <v>936</v>
      </c>
      <c r="H19" s="28">
        <v>983</v>
      </c>
      <c r="I19" s="25">
        <f t="shared" si="2"/>
        <v>983</v>
      </c>
      <c r="J19" s="29" t="s">
        <v>135</v>
      </c>
      <c r="K19" s="25">
        <f t="shared" si="3"/>
        <v>1032.1500000000001</v>
      </c>
      <c r="L19" s="30">
        <f t="shared" si="0"/>
        <v>983.7166666666667</v>
      </c>
      <c r="M19" s="28">
        <v>983.72</v>
      </c>
    </row>
    <row r="20" spans="1:13" ht="25.5" customHeight="1">
      <c r="A20" s="4">
        <v>16</v>
      </c>
      <c r="B20" s="45" t="s">
        <v>26</v>
      </c>
      <c r="C20" s="46"/>
      <c r="D20" s="5">
        <v>1</v>
      </c>
      <c r="E20" s="6" t="s">
        <v>15</v>
      </c>
      <c r="F20" s="7">
        <v>4799</v>
      </c>
      <c r="G20" s="26">
        <f t="shared" si="1"/>
        <v>4799</v>
      </c>
      <c r="H20" s="28" t="s">
        <v>88</v>
      </c>
      <c r="I20" s="25">
        <f t="shared" si="2"/>
        <v>5039</v>
      </c>
      <c r="J20" s="29" t="s">
        <v>136</v>
      </c>
      <c r="K20" s="25">
        <f t="shared" si="3"/>
        <v>5290.95</v>
      </c>
      <c r="L20" s="30">
        <f t="shared" si="0"/>
        <v>5042.9833333333336</v>
      </c>
      <c r="M20" s="28">
        <v>5042.9799999999996</v>
      </c>
    </row>
    <row r="21" spans="1:13" ht="21" customHeight="1">
      <c r="A21" s="4">
        <v>17</v>
      </c>
      <c r="B21" s="45" t="s">
        <v>27</v>
      </c>
      <c r="C21" s="46"/>
      <c r="D21" s="5">
        <v>1</v>
      </c>
      <c r="E21" s="6" t="s">
        <v>15</v>
      </c>
      <c r="F21" s="7">
        <v>4799</v>
      </c>
      <c r="G21" s="26">
        <f t="shared" si="1"/>
        <v>4799</v>
      </c>
      <c r="H21" s="28" t="s">
        <v>88</v>
      </c>
      <c r="I21" s="25">
        <f t="shared" si="2"/>
        <v>5039</v>
      </c>
      <c r="J21" s="29" t="s">
        <v>136</v>
      </c>
      <c r="K21" s="25">
        <f t="shared" si="3"/>
        <v>5290.95</v>
      </c>
      <c r="L21" s="30">
        <f t="shared" si="0"/>
        <v>5042.9833333333336</v>
      </c>
      <c r="M21" s="28">
        <v>5042.9799999999996</v>
      </c>
    </row>
    <row r="22" spans="1:13" ht="20.25" customHeight="1">
      <c r="A22" s="4">
        <v>18</v>
      </c>
      <c r="B22" s="45" t="s">
        <v>28</v>
      </c>
      <c r="C22" s="46"/>
      <c r="D22" s="5">
        <v>1</v>
      </c>
      <c r="E22" s="6" t="s">
        <v>15</v>
      </c>
      <c r="F22" s="7">
        <v>4799</v>
      </c>
      <c r="G22" s="26">
        <f t="shared" si="1"/>
        <v>4799</v>
      </c>
      <c r="H22" s="28" t="s">
        <v>88</v>
      </c>
      <c r="I22" s="25">
        <f t="shared" si="2"/>
        <v>5039</v>
      </c>
      <c r="J22" s="29" t="s">
        <v>136</v>
      </c>
      <c r="K22" s="25">
        <f t="shared" si="3"/>
        <v>5290.95</v>
      </c>
      <c r="L22" s="30">
        <f t="shared" si="0"/>
        <v>5042.9833333333336</v>
      </c>
      <c r="M22" s="28">
        <v>5042.9799999999996</v>
      </c>
    </row>
    <row r="23" spans="1:13" ht="21" customHeight="1">
      <c r="A23" s="4">
        <v>19</v>
      </c>
      <c r="B23" s="45" t="s">
        <v>29</v>
      </c>
      <c r="C23" s="46"/>
      <c r="D23" s="5">
        <v>6</v>
      </c>
      <c r="E23" s="6" t="s">
        <v>20</v>
      </c>
      <c r="F23" s="7">
        <v>3240</v>
      </c>
      <c r="G23" s="26">
        <f t="shared" si="1"/>
        <v>19440</v>
      </c>
      <c r="H23" s="28" t="s">
        <v>89</v>
      </c>
      <c r="I23" s="25">
        <f t="shared" si="2"/>
        <v>20412</v>
      </c>
      <c r="J23" s="29" t="s">
        <v>137</v>
      </c>
      <c r="K23" s="25">
        <f t="shared" si="3"/>
        <v>21432.6</v>
      </c>
      <c r="L23" s="28">
        <f t="shared" si="0"/>
        <v>20428.2</v>
      </c>
      <c r="M23" s="28">
        <v>20428.2</v>
      </c>
    </row>
    <row r="24" spans="1:13" ht="25.5" customHeight="1">
      <c r="A24" s="4">
        <v>20</v>
      </c>
      <c r="B24" s="45" t="s">
        <v>30</v>
      </c>
      <c r="C24" s="46"/>
      <c r="D24" s="5">
        <v>4</v>
      </c>
      <c r="E24" s="6" t="s">
        <v>20</v>
      </c>
      <c r="F24" s="7">
        <v>6840</v>
      </c>
      <c r="G24" s="26">
        <f t="shared" si="1"/>
        <v>27360</v>
      </c>
      <c r="H24" s="28" t="s">
        <v>90</v>
      </c>
      <c r="I24" s="25">
        <f t="shared" si="2"/>
        <v>28728</v>
      </c>
      <c r="J24" s="29" t="s">
        <v>138</v>
      </c>
      <c r="K24" s="25">
        <f t="shared" si="3"/>
        <v>30164.400000000001</v>
      </c>
      <c r="L24" s="28">
        <f t="shared" si="0"/>
        <v>28750.799999999999</v>
      </c>
      <c r="M24" s="28">
        <v>28750.799999999999</v>
      </c>
    </row>
    <row r="25" spans="1:13" ht="30.75" customHeight="1">
      <c r="A25" s="4">
        <v>21</v>
      </c>
      <c r="B25" s="45" t="s">
        <v>31</v>
      </c>
      <c r="C25" s="46"/>
      <c r="D25" s="5">
        <v>3</v>
      </c>
      <c r="E25" s="6" t="s">
        <v>20</v>
      </c>
      <c r="F25" s="7">
        <v>5085</v>
      </c>
      <c r="G25" s="26">
        <f t="shared" si="1"/>
        <v>15255</v>
      </c>
      <c r="H25" s="28" t="s">
        <v>91</v>
      </c>
      <c r="I25" s="25">
        <v>16045</v>
      </c>
      <c r="J25" s="29" t="s">
        <v>139</v>
      </c>
      <c r="K25" s="25">
        <f t="shared" si="3"/>
        <v>16847.25</v>
      </c>
      <c r="L25" s="30">
        <f t="shared" si="0"/>
        <v>16049.083333333334</v>
      </c>
      <c r="M25" s="28">
        <v>16049.08</v>
      </c>
    </row>
    <row r="26" spans="1:13" ht="30" customHeight="1">
      <c r="A26" s="4">
        <v>22</v>
      </c>
      <c r="B26" s="45" t="s">
        <v>32</v>
      </c>
      <c r="C26" s="46"/>
      <c r="D26" s="5">
        <v>1</v>
      </c>
      <c r="E26" s="6" t="s">
        <v>20</v>
      </c>
      <c r="F26" s="7">
        <v>2610</v>
      </c>
      <c r="G26" s="26">
        <f t="shared" si="1"/>
        <v>2610</v>
      </c>
      <c r="H26" s="28" t="s">
        <v>92</v>
      </c>
      <c r="I26" s="25">
        <f t="shared" si="2"/>
        <v>2740</v>
      </c>
      <c r="J26" s="29" t="s">
        <v>140</v>
      </c>
      <c r="K26" s="25">
        <f t="shared" si="3"/>
        <v>2877</v>
      </c>
      <c r="L26" s="30">
        <f t="shared" si="0"/>
        <v>2742.3333333333335</v>
      </c>
      <c r="M26" s="28">
        <v>2742.33</v>
      </c>
    </row>
    <row r="27" spans="1:13" ht="32.25" customHeight="1">
      <c r="A27" s="4">
        <v>23</v>
      </c>
      <c r="B27" s="45" t="s">
        <v>33</v>
      </c>
      <c r="C27" s="46"/>
      <c r="D27" s="5">
        <v>1</v>
      </c>
      <c r="E27" s="6" t="s">
        <v>11</v>
      </c>
      <c r="F27" s="7">
        <v>44010</v>
      </c>
      <c r="G27" s="26">
        <f t="shared" si="1"/>
        <v>44010</v>
      </c>
      <c r="H27" s="28" t="s">
        <v>93</v>
      </c>
      <c r="I27" s="25">
        <f t="shared" si="2"/>
        <v>46210</v>
      </c>
      <c r="J27" s="29" t="s">
        <v>141</v>
      </c>
      <c r="K27" s="25">
        <f t="shared" si="3"/>
        <v>48520.5</v>
      </c>
      <c r="L27" s="30">
        <f t="shared" si="0"/>
        <v>46246.833333333336</v>
      </c>
      <c r="M27" s="28">
        <v>46246.83</v>
      </c>
    </row>
    <row r="28" spans="1:13" ht="29.25" customHeight="1">
      <c r="A28" s="4">
        <v>24</v>
      </c>
      <c r="B28" s="45" t="s">
        <v>34</v>
      </c>
      <c r="C28" s="46"/>
      <c r="D28" s="5">
        <v>1</v>
      </c>
      <c r="E28" s="6" t="s">
        <v>11</v>
      </c>
      <c r="F28" s="7">
        <v>29610</v>
      </c>
      <c r="G28" s="26">
        <f t="shared" si="1"/>
        <v>29610</v>
      </c>
      <c r="H28" s="28" t="s">
        <v>94</v>
      </c>
      <c r="I28" s="25">
        <f t="shared" si="2"/>
        <v>31090</v>
      </c>
      <c r="J28" s="29" t="s">
        <v>142</v>
      </c>
      <c r="K28" s="25">
        <f t="shared" si="3"/>
        <v>32644.5</v>
      </c>
      <c r="L28" s="30">
        <f t="shared" si="0"/>
        <v>31114.833333333332</v>
      </c>
      <c r="M28" s="28">
        <v>31114.83</v>
      </c>
    </row>
    <row r="29" spans="1:13" ht="18.75" customHeight="1">
      <c r="A29" s="4">
        <v>25</v>
      </c>
      <c r="B29" s="45" t="s">
        <v>35</v>
      </c>
      <c r="C29" s="46"/>
      <c r="D29" s="5">
        <v>1</v>
      </c>
      <c r="E29" s="6" t="s">
        <v>11</v>
      </c>
      <c r="F29" s="7">
        <v>6210</v>
      </c>
      <c r="G29" s="26">
        <f t="shared" si="1"/>
        <v>6210</v>
      </c>
      <c r="H29" s="28" t="s">
        <v>95</v>
      </c>
      <c r="I29" s="25">
        <f t="shared" si="2"/>
        <v>6520</v>
      </c>
      <c r="J29" s="29" t="s">
        <v>143</v>
      </c>
      <c r="K29" s="25">
        <f t="shared" si="3"/>
        <v>6846</v>
      </c>
      <c r="L29" s="30">
        <f t="shared" si="0"/>
        <v>6525.333333333333</v>
      </c>
      <c r="M29" s="28">
        <v>6525.33</v>
      </c>
    </row>
    <row r="30" spans="1:13" ht="18" customHeight="1">
      <c r="A30" s="4">
        <v>26</v>
      </c>
      <c r="B30" s="45" t="s">
        <v>36</v>
      </c>
      <c r="C30" s="46"/>
      <c r="D30" s="5">
        <v>1</v>
      </c>
      <c r="E30" s="6" t="s">
        <v>11</v>
      </c>
      <c r="F30" s="7">
        <v>17910</v>
      </c>
      <c r="G30" s="26">
        <f t="shared" si="1"/>
        <v>17910</v>
      </c>
      <c r="H30" s="28" t="s">
        <v>96</v>
      </c>
      <c r="I30" s="25">
        <f t="shared" si="2"/>
        <v>18805</v>
      </c>
      <c r="J30" s="29" t="s">
        <v>144</v>
      </c>
      <c r="K30" s="25">
        <f t="shared" si="3"/>
        <v>19745.25</v>
      </c>
      <c r="L30" s="30">
        <f t="shared" si="0"/>
        <v>18820.083333333332</v>
      </c>
      <c r="M30" s="28">
        <v>18820.080000000002</v>
      </c>
    </row>
    <row r="31" spans="1:13" ht="30" customHeight="1">
      <c r="A31" s="4">
        <v>27</v>
      </c>
      <c r="B31" s="45" t="s">
        <v>37</v>
      </c>
      <c r="C31" s="46"/>
      <c r="D31" s="5">
        <v>1</v>
      </c>
      <c r="E31" s="6" t="s">
        <v>11</v>
      </c>
      <c r="F31" s="7">
        <v>8910</v>
      </c>
      <c r="G31" s="26">
        <f t="shared" si="1"/>
        <v>8910</v>
      </c>
      <c r="H31" s="28" t="s">
        <v>97</v>
      </c>
      <c r="I31" s="25">
        <f t="shared" si="2"/>
        <v>9355</v>
      </c>
      <c r="J31" s="29" t="s">
        <v>145</v>
      </c>
      <c r="K31" s="25">
        <f t="shared" si="3"/>
        <v>9822.75</v>
      </c>
      <c r="L31" s="30">
        <f t="shared" si="0"/>
        <v>9362.5833333333339</v>
      </c>
      <c r="M31" s="28">
        <v>9362.58</v>
      </c>
    </row>
    <row r="32" spans="1:13" ht="21" customHeight="1">
      <c r="A32" s="4">
        <v>28</v>
      </c>
      <c r="B32" s="45" t="s">
        <v>38</v>
      </c>
      <c r="C32" s="46"/>
      <c r="D32" s="5">
        <v>1</v>
      </c>
      <c r="E32" s="6" t="s">
        <v>11</v>
      </c>
      <c r="F32" s="7">
        <v>7110</v>
      </c>
      <c r="G32" s="26">
        <f t="shared" si="1"/>
        <v>7110</v>
      </c>
      <c r="H32" s="28" t="s">
        <v>98</v>
      </c>
      <c r="I32" s="25">
        <f t="shared" si="2"/>
        <v>7465</v>
      </c>
      <c r="J32" s="29" t="s">
        <v>146</v>
      </c>
      <c r="K32" s="25">
        <f t="shared" si="3"/>
        <v>7838.25</v>
      </c>
      <c r="L32" s="30">
        <f t="shared" si="0"/>
        <v>7471.083333333333</v>
      </c>
      <c r="M32" s="28">
        <v>7471.08</v>
      </c>
    </row>
    <row r="33" spans="1:13" ht="32.25" customHeight="1">
      <c r="A33" s="4">
        <v>29</v>
      </c>
      <c r="B33" s="45" t="s">
        <v>39</v>
      </c>
      <c r="C33" s="46"/>
      <c r="D33" s="5">
        <v>2</v>
      </c>
      <c r="E33" s="6" t="s">
        <v>11</v>
      </c>
      <c r="F33" s="7">
        <v>5382</v>
      </c>
      <c r="G33" s="26">
        <f t="shared" si="1"/>
        <v>10764</v>
      </c>
      <c r="H33" s="28" t="s">
        <v>99</v>
      </c>
      <c r="I33" s="25">
        <f t="shared" si="2"/>
        <v>11302</v>
      </c>
      <c r="J33" s="29" t="s">
        <v>147</v>
      </c>
      <c r="K33" s="25">
        <f t="shared" si="3"/>
        <v>11867.1</v>
      </c>
      <c r="L33" s="30">
        <f t="shared" si="0"/>
        <v>11311.033333333333</v>
      </c>
      <c r="M33" s="28">
        <v>11311.03</v>
      </c>
    </row>
    <row r="34" spans="1:13" ht="20.25" customHeight="1">
      <c r="A34" s="4">
        <v>30</v>
      </c>
      <c r="B34" s="45" t="s">
        <v>40</v>
      </c>
      <c r="C34" s="46"/>
      <c r="D34" s="5">
        <v>2</v>
      </c>
      <c r="E34" s="6" t="s">
        <v>11</v>
      </c>
      <c r="F34" s="7">
        <v>8010</v>
      </c>
      <c r="G34" s="26">
        <f t="shared" si="1"/>
        <v>16020</v>
      </c>
      <c r="H34" s="28" t="s">
        <v>100</v>
      </c>
      <c r="I34" s="25">
        <f t="shared" si="2"/>
        <v>16821</v>
      </c>
      <c r="J34" s="29" t="s">
        <v>148</v>
      </c>
      <c r="K34" s="25">
        <f t="shared" si="3"/>
        <v>17662.060000000001</v>
      </c>
      <c r="L34" s="30">
        <f t="shared" si="0"/>
        <v>16834.353333333333</v>
      </c>
      <c r="M34" s="28">
        <v>16834.349999999999</v>
      </c>
    </row>
    <row r="35" spans="1:13" ht="24.75" customHeight="1">
      <c r="A35" s="4">
        <v>31</v>
      </c>
      <c r="B35" s="45" t="s">
        <v>41</v>
      </c>
      <c r="C35" s="46"/>
      <c r="D35" s="5">
        <v>4</v>
      </c>
      <c r="E35" s="6" t="s">
        <v>11</v>
      </c>
      <c r="F35" s="7">
        <v>2610</v>
      </c>
      <c r="G35" s="26">
        <f t="shared" si="1"/>
        <v>10440</v>
      </c>
      <c r="H35" s="28" t="s">
        <v>101</v>
      </c>
      <c r="I35" s="25">
        <f t="shared" si="2"/>
        <v>10962</v>
      </c>
      <c r="J35" s="29" t="s">
        <v>149</v>
      </c>
      <c r="K35" s="25">
        <f t="shared" si="3"/>
        <v>11510.12</v>
      </c>
      <c r="L35" s="30">
        <f t="shared" si="0"/>
        <v>10970.706666666667</v>
      </c>
      <c r="M35" s="28">
        <v>10970.71</v>
      </c>
    </row>
    <row r="36" spans="1:13" ht="22.5" customHeight="1">
      <c r="A36" s="4">
        <v>32</v>
      </c>
      <c r="B36" s="45" t="s">
        <v>42</v>
      </c>
      <c r="C36" s="46"/>
      <c r="D36" s="5">
        <v>1</v>
      </c>
      <c r="E36" s="6" t="s">
        <v>11</v>
      </c>
      <c r="F36" s="7">
        <v>9810</v>
      </c>
      <c r="G36" s="26">
        <f t="shared" si="1"/>
        <v>9810</v>
      </c>
      <c r="H36" s="28" t="s">
        <v>103</v>
      </c>
      <c r="I36" s="25">
        <f t="shared" si="2"/>
        <v>10300</v>
      </c>
      <c r="J36" s="29" t="s">
        <v>151</v>
      </c>
      <c r="K36" s="25">
        <f t="shared" si="3"/>
        <v>10815</v>
      </c>
      <c r="L36" s="30">
        <f t="shared" si="0"/>
        <v>10308.333333333334</v>
      </c>
      <c r="M36" s="28">
        <v>10308.33</v>
      </c>
    </row>
    <row r="37" spans="1:13" ht="21.75" customHeight="1">
      <c r="A37" s="4">
        <v>33</v>
      </c>
      <c r="B37" s="45" t="s">
        <v>43</v>
      </c>
      <c r="C37" s="46"/>
      <c r="D37" s="5">
        <v>5</v>
      </c>
      <c r="E37" s="6" t="s">
        <v>11</v>
      </c>
      <c r="F37" s="7">
        <v>4815</v>
      </c>
      <c r="G37" s="26">
        <f t="shared" si="1"/>
        <v>24075</v>
      </c>
      <c r="H37" s="28" t="s">
        <v>104</v>
      </c>
      <c r="I37" s="25">
        <f t="shared" si="2"/>
        <v>25265</v>
      </c>
      <c r="J37" s="29" t="s">
        <v>152</v>
      </c>
      <c r="K37" s="25">
        <f t="shared" si="3"/>
        <v>26540</v>
      </c>
      <c r="L37" s="30">
        <f t="shared" si="0"/>
        <v>25293.333333333332</v>
      </c>
      <c r="M37" s="28">
        <v>25293.33</v>
      </c>
    </row>
    <row r="38" spans="1:13" ht="30" customHeight="1">
      <c r="A38" s="4">
        <v>34</v>
      </c>
      <c r="B38" s="45" t="s">
        <v>44</v>
      </c>
      <c r="C38" s="46"/>
      <c r="D38" s="5">
        <v>1</v>
      </c>
      <c r="E38" s="6" t="s">
        <v>11</v>
      </c>
      <c r="F38" s="7">
        <v>5850</v>
      </c>
      <c r="G38" s="26">
        <f t="shared" si="1"/>
        <v>5850</v>
      </c>
      <c r="H38" s="28" t="s">
        <v>105</v>
      </c>
      <c r="I38" s="25">
        <f t="shared" si="2"/>
        <v>6143</v>
      </c>
      <c r="J38" s="29" t="s">
        <v>153</v>
      </c>
      <c r="K38" s="25">
        <f t="shared" si="3"/>
        <v>6450.15</v>
      </c>
      <c r="L38" s="30">
        <f t="shared" si="0"/>
        <v>6147.7166666666672</v>
      </c>
      <c r="M38" s="28">
        <v>6147.72</v>
      </c>
    </row>
    <row r="39" spans="1:13" ht="39" customHeight="1">
      <c r="A39" s="4">
        <v>35</v>
      </c>
      <c r="B39" s="45" t="s">
        <v>45</v>
      </c>
      <c r="C39" s="46"/>
      <c r="D39" s="5">
        <v>1</v>
      </c>
      <c r="E39" s="6" t="s">
        <v>11</v>
      </c>
      <c r="F39" s="7">
        <v>5850</v>
      </c>
      <c r="G39" s="26">
        <f t="shared" si="1"/>
        <v>5850</v>
      </c>
      <c r="H39" s="28" t="s">
        <v>105</v>
      </c>
      <c r="I39" s="25">
        <f t="shared" si="2"/>
        <v>6143</v>
      </c>
      <c r="J39" s="29" t="s">
        <v>153</v>
      </c>
      <c r="K39" s="25">
        <f t="shared" si="3"/>
        <v>6450.15</v>
      </c>
      <c r="L39" s="30">
        <f t="shared" si="0"/>
        <v>6147.7166666666672</v>
      </c>
      <c r="M39" s="28">
        <v>6147.72</v>
      </c>
    </row>
    <row r="40" spans="1:13" ht="34.5" customHeight="1">
      <c r="A40" s="4">
        <v>36</v>
      </c>
      <c r="B40" s="45" t="s">
        <v>46</v>
      </c>
      <c r="C40" s="46"/>
      <c r="D40" s="5">
        <v>1</v>
      </c>
      <c r="E40" s="6" t="s">
        <v>11</v>
      </c>
      <c r="F40" s="7">
        <v>7551</v>
      </c>
      <c r="G40" s="26">
        <f t="shared" si="1"/>
        <v>7551</v>
      </c>
      <c r="H40" s="28" t="s">
        <v>106</v>
      </c>
      <c r="I40" s="25">
        <f t="shared" si="2"/>
        <v>7929</v>
      </c>
      <c r="J40" s="29" t="s">
        <v>154</v>
      </c>
      <c r="K40" s="25">
        <f t="shared" si="3"/>
        <v>8325.4500000000007</v>
      </c>
      <c r="L40" s="28">
        <f t="shared" si="0"/>
        <v>7935.1500000000005</v>
      </c>
      <c r="M40" s="28">
        <v>7935.15</v>
      </c>
    </row>
    <row r="41" spans="1:13" ht="25.5" customHeight="1">
      <c r="A41" s="4">
        <v>37</v>
      </c>
      <c r="B41" s="45" t="s">
        <v>47</v>
      </c>
      <c r="C41" s="46"/>
      <c r="D41" s="5">
        <v>1</v>
      </c>
      <c r="E41" s="6" t="s">
        <v>11</v>
      </c>
      <c r="F41" s="7">
        <v>14580</v>
      </c>
      <c r="G41" s="26">
        <f t="shared" si="1"/>
        <v>14580</v>
      </c>
      <c r="H41" s="28" t="s">
        <v>107</v>
      </c>
      <c r="I41" s="25">
        <f t="shared" si="2"/>
        <v>15309</v>
      </c>
      <c r="J41" s="29" t="s">
        <v>155</v>
      </c>
      <c r="K41" s="25">
        <f t="shared" si="3"/>
        <v>16074.45</v>
      </c>
      <c r="L41" s="28">
        <f t="shared" si="0"/>
        <v>15321.15</v>
      </c>
      <c r="M41" s="28">
        <v>15321.15</v>
      </c>
    </row>
    <row r="42" spans="1:13" ht="30.75" customHeight="1">
      <c r="A42" s="4">
        <v>38</v>
      </c>
      <c r="B42" s="45" t="s">
        <v>48</v>
      </c>
      <c r="C42" s="46"/>
      <c r="D42" s="5">
        <v>1</v>
      </c>
      <c r="E42" s="6" t="s">
        <v>11</v>
      </c>
      <c r="F42" s="7">
        <v>4410</v>
      </c>
      <c r="G42" s="26">
        <f t="shared" si="1"/>
        <v>4410</v>
      </c>
      <c r="H42" s="28" t="s">
        <v>108</v>
      </c>
      <c r="I42" s="25">
        <f t="shared" si="2"/>
        <v>4630</v>
      </c>
      <c r="J42" s="29" t="s">
        <v>156</v>
      </c>
      <c r="K42" s="25">
        <f t="shared" si="3"/>
        <v>4861.5</v>
      </c>
      <c r="L42" s="30">
        <f t="shared" si="0"/>
        <v>4633.833333333333</v>
      </c>
      <c r="M42" s="28">
        <v>4633.83</v>
      </c>
    </row>
    <row r="43" spans="1:13" ht="22.5" customHeight="1">
      <c r="A43" s="4">
        <v>39</v>
      </c>
      <c r="B43" s="43" t="s">
        <v>65</v>
      </c>
      <c r="C43" s="44"/>
      <c r="D43" s="5">
        <v>1</v>
      </c>
      <c r="E43" s="6" t="s">
        <v>11</v>
      </c>
      <c r="F43" s="7">
        <v>17910</v>
      </c>
      <c r="G43" s="26">
        <f t="shared" si="1"/>
        <v>17910</v>
      </c>
      <c r="H43" s="28" t="s">
        <v>96</v>
      </c>
      <c r="I43" s="25">
        <f t="shared" si="2"/>
        <v>18805</v>
      </c>
      <c r="J43" s="29" t="s">
        <v>144</v>
      </c>
      <c r="K43" s="25">
        <f t="shared" si="3"/>
        <v>19745.25</v>
      </c>
      <c r="L43" s="30">
        <f t="shared" si="0"/>
        <v>18820.083333333332</v>
      </c>
      <c r="M43" s="28">
        <v>18820.080000000002</v>
      </c>
    </row>
    <row r="44" spans="1:13" ht="33.75" customHeight="1">
      <c r="A44" s="4">
        <v>40</v>
      </c>
      <c r="B44" s="45" t="s">
        <v>49</v>
      </c>
      <c r="C44" s="46"/>
      <c r="D44" s="5">
        <v>1</v>
      </c>
      <c r="E44" s="6" t="s">
        <v>11</v>
      </c>
      <c r="F44" s="7">
        <v>5724</v>
      </c>
      <c r="G44" s="26">
        <f t="shared" si="1"/>
        <v>5724</v>
      </c>
      <c r="H44" s="28" t="s">
        <v>109</v>
      </c>
      <c r="I44" s="25">
        <f t="shared" si="2"/>
        <v>6010</v>
      </c>
      <c r="J44" s="29" t="s">
        <v>157</v>
      </c>
      <c r="K44" s="25">
        <f t="shared" si="3"/>
        <v>6310.5</v>
      </c>
      <c r="L44" s="30">
        <f t="shared" si="0"/>
        <v>6014.833333333333</v>
      </c>
      <c r="M44" s="28">
        <v>6014.83</v>
      </c>
    </row>
    <row r="45" spans="1:13" ht="24" customHeight="1">
      <c r="A45" s="4">
        <v>41</v>
      </c>
      <c r="B45" s="45" t="s">
        <v>50</v>
      </c>
      <c r="C45" s="46"/>
      <c r="D45" s="5">
        <v>1</v>
      </c>
      <c r="E45" s="6" t="s">
        <v>11</v>
      </c>
      <c r="F45" s="7">
        <v>60480</v>
      </c>
      <c r="G45" s="26">
        <f t="shared" si="1"/>
        <v>60480</v>
      </c>
      <c r="H45" s="28" t="s">
        <v>110</v>
      </c>
      <c r="I45" s="25">
        <f t="shared" si="2"/>
        <v>63504</v>
      </c>
      <c r="J45" s="29" t="s">
        <v>158</v>
      </c>
      <c r="K45" s="25">
        <f t="shared" si="3"/>
        <v>66679.199999999997</v>
      </c>
      <c r="L45" s="28">
        <f t="shared" si="0"/>
        <v>63554.400000000001</v>
      </c>
      <c r="M45" s="28">
        <v>63554.400000000001</v>
      </c>
    </row>
    <row r="46" spans="1:13" ht="22.5" customHeight="1">
      <c r="A46" s="4">
        <v>42</v>
      </c>
      <c r="B46" s="43" t="s">
        <v>66</v>
      </c>
      <c r="C46" s="44"/>
      <c r="D46" s="5">
        <v>1</v>
      </c>
      <c r="E46" s="6" t="s">
        <v>25</v>
      </c>
      <c r="F46" s="7">
        <v>2998</v>
      </c>
      <c r="G46" s="26">
        <f t="shared" si="1"/>
        <v>2998</v>
      </c>
      <c r="H46" s="28" t="s">
        <v>111</v>
      </c>
      <c r="I46" s="25">
        <f t="shared" si="2"/>
        <v>3148</v>
      </c>
      <c r="J46" s="29" t="s">
        <v>159</v>
      </c>
      <c r="K46" s="25">
        <f t="shared" si="3"/>
        <v>3305.4</v>
      </c>
      <c r="L46" s="30">
        <f t="shared" si="0"/>
        <v>3150.4666666666667</v>
      </c>
      <c r="M46" s="28">
        <v>3150.47</v>
      </c>
    </row>
    <row r="47" spans="1:13" ht="30.75" customHeight="1">
      <c r="A47" s="4">
        <v>43</v>
      </c>
      <c r="B47" s="45" t="s">
        <v>51</v>
      </c>
      <c r="C47" s="46"/>
      <c r="D47" s="5">
        <v>1</v>
      </c>
      <c r="E47" s="6" t="s">
        <v>11</v>
      </c>
      <c r="F47" s="7">
        <v>10440</v>
      </c>
      <c r="G47" s="26">
        <f t="shared" si="1"/>
        <v>10440</v>
      </c>
      <c r="H47" s="28" t="s">
        <v>102</v>
      </c>
      <c r="I47" s="25">
        <f t="shared" si="2"/>
        <v>10962</v>
      </c>
      <c r="J47" s="29" t="s">
        <v>150</v>
      </c>
      <c r="K47" s="25">
        <f t="shared" si="3"/>
        <v>11510.1</v>
      </c>
      <c r="L47" s="28">
        <f t="shared" si="0"/>
        <v>10970.699999999999</v>
      </c>
      <c r="M47" s="28">
        <v>10970.7</v>
      </c>
    </row>
    <row r="48" spans="1:13" ht="27.75" customHeight="1">
      <c r="A48" s="4">
        <v>44</v>
      </c>
      <c r="B48" s="45" t="s">
        <v>52</v>
      </c>
      <c r="C48" s="46"/>
      <c r="D48" s="5">
        <v>1</v>
      </c>
      <c r="E48" s="6" t="s">
        <v>11</v>
      </c>
      <c r="F48" s="7">
        <v>3510</v>
      </c>
      <c r="G48" s="26">
        <f t="shared" si="1"/>
        <v>3510</v>
      </c>
      <c r="H48" s="28" t="s">
        <v>112</v>
      </c>
      <c r="I48" s="25">
        <f t="shared" si="2"/>
        <v>3685</v>
      </c>
      <c r="J48" s="29" t="s">
        <v>160</v>
      </c>
      <c r="K48" s="25">
        <f t="shared" si="3"/>
        <v>3869.25</v>
      </c>
      <c r="L48" s="30">
        <f t="shared" si="0"/>
        <v>3688.0833333333335</v>
      </c>
      <c r="M48" s="28">
        <v>3688.08</v>
      </c>
    </row>
    <row r="49" spans="1:13" ht="31.5" customHeight="1">
      <c r="A49" s="4">
        <v>45</v>
      </c>
      <c r="B49" s="45" t="s">
        <v>53</v>
      </c>
      <c r="C49" s="46"/>
      <c r="D49" s="5">
        <v>1</v>
      </c>
      <c r="E49" s="6" t="s">
        <v>15</v>
      </c>
      <c r="F49" s="7">
        <v>3950</v>
      </c>
      <c r="G49" s="26">
        <f t="shared" si="1"/>
        <v>3950</v>
      </c>
      <c r="H49" s="28" t="s">
        <v>113</v>
      </c>
      <c r="I49" s="25">
        <f t="shared" si="2"/>
        <v>4148</v>
      </c>
      <c r="J49" s="29" t="s">
        <v>161</v>
      </c>
      <c r="K49" s="25">
        <f t="shared" si="3"/>
        <v>4355.3999999999996</v>
      </c>
      <c r="L49" s="30">
        <f t="shared" si="0"/>
        <v>4151.1333333333332</v>
      </c>
      <c r="M49" s="28">
        <v>4151.13</v>
      </c>
    </row>
    <row r="50" spans="1:13" ht="31.5" customHeight="1">
      <c r="A50" s="4">
        <v>46</v>
      </c>
      <c r="B50" s="43" t="s">
        <v>67</v>
      </c>
      <c r="C50" s="44"/>
      <c r="D50" s="5">
        <v>1</v>
      </c>
      <c r="E50" s="6" t="s">
        <v>15</v>
      </c>
      <c r="F50" s="7">
        <v>6910</v>
      </c>
      <c r="G50" s="26">
        <f t="shared" si="1"/>
        <v>6910</v>
      </c>
      <c r="H50" s="28" t="s">
        <v>114</v>
      </c>
      <c r="I50" s="25">
        <f t="shared" si="2"/>
        <v>7255</v>
      </c>
      <c r="J50" s="29" t="s">
        <v>162</v>
      </c>
      <c r="K50" s="25">
        <f t="shared" si="3"/>
        <v>7617.75</v>
      </c>
      <c r="L50" s="30">
        <f t="shared" si="0"/>
        <v>7260.916666666667</v>
      </c>
      <c r="M50" s="28">
        <v>7260.92</v>
      </c>
    </row>
    <row r="51" spans="1:13" ht="29.25" customHeight="1">
      <c r="A51" s="9">
        <v>47</v>
      </c>
      <c r="B51" s="49" t="s">
        <v>54</v>
      </c>
      <c r="C51" s="50"/>
      <c r="D51" s="10">
        <v>1</v>
      </c>
      <c r="E51" s="11" t="s">
        <v>15</v>
      </c>
      <c r="F51" s="12">
        <v>6910</v>
      </c>
      <c r="G51" s="26">
        <f t="shared" si="1"/>
        <v>6910</v>
      </c>
      <c r="H51" s="28" t="s">
        <v>114</v>
      </c>
      <c r="I51" s="25">
        <f t="shared" si="2"/>
        <v>7255</v>
      </c>
      <c r="J51" s="29" t="s">
        <v>162</v>
      </c>
      <c r="K51" s="25">
        <f t="shared" si="3"/>
        <v>7617.75</v>
      </c>
      <c r="L51" s="30">
        <f>(G51+I52+K52)/3</f>
        <v>7260.916666666667</v>
      </c>
      <c r="M51" s="28">
        <v>7260.92</v>
      </c>
    </row>
    <row r="52" spans="1:13" ht="30" customHeight="1">
      <c r="A52" s="4">
        <v>48</v>
      </c>
      <c r="B52" s="43" t="s">
        <v>68</v>
      </c>
      <c r="C52" s="44"/>
      <c r="D52" s="5">
        <v>1</v>
      </c>
      <c r="E52" s="6" t="s">
        <v>15</v>
      </c>
      <c r="F52" s="7">
        <v>6910</v>
      </c>
      <c r="G52" s="26">
        <f t="shared" si="1"/>
        <v>6910</v>
      </c>
      <c r="H52" s="28" t="s">
        <v>114</v>
      </c>
      <c r="I52" s="25">
        <f t="shared" si="2"/>
        <v>7255</v>
      </c>
      <c r="J52" s="29" t="s">
        <v>162</v>
      </c>
      <c r="K52" s="25">
        <f t="shared" si="3"/>
        <v>7617.75</v>
      </c>
      <c r="L52" s="30">
        <f t="shared" ref="L52:L66" si="4">(G52+I52+K52)/3</f>
        <v>7260.916666666667</v>
      </c>
      <c r="M52" s="28">
        <v>7260.92</v>
      </c>
    </row>
    <row r="53" spans="1:13" ht="31.5" customHeight="1">
      <c r="A53" s="4">
        <v>49</v>
      </c>
      <c r="B53" s="45" t="s">
        <v>55</v>
      </c>
      <c r="C53" s="46"/>
      <c r="D53" s="5">
        <v>1</v>
      </c>
      <c r="E53" s="6" t="s">
        <v>11</v>
      </c>
      <c r="F53" s="7">
        <v>12375</v>
      </c>
      <c r="G53" s="26">
        <f t="shared" si="1"/>
        <v>12375</v>
      </c>
      <c r="H53" s="28" t="s">
        <v>115</v>
      </c>
      <c r="I53" s="25">
        <f t="shared" si="2"/>
        <v>12993</v>
      </c>
      <c r="J53" s="29" t="s">
        <v>163</v>
      </c>
      <c r="K53" s="25">
        <f t="shared" si="3"/>
        <v>13642.65</v>
      </c>
      <c r="L53" s="28">
        <f t="shared" si="4"/>
        <v>13003.550000000001</v>
      </c>
      <c r="M53" s="28">
        <v>13003.55</v>
      </c>
    </row>
    <row r="54" spans="1:13" ht="41.25" customHeight="1">
      <c r="A54" s="4">
        <v>50</v>
      </c>
      <c r="B54" s="45" t="s">
        <v>56</v>
      </c>
      <c r="C54" s="46"/>
      <c r="D54" s="5">
        <v>1</v>
      </c>
      <c r="E54" s="6" t="s">
        <v>11</v>
      </c>
      <c r="F54" s="7">
        <v>11691</v>
      </c>
      <c r="G54" s="26">
        <f t="shared" si="1"/>
        <v>11691</v>
      </c>
      <c r="H54" s="28" t="s">
        <v>116</v>
      </c>
      <c r="I54" s="25">
        <f t="shared" si="2"/>
        <v>12275</v>
      </c>
      <c r="J54" s="29" t="s">
        <v>164</v>
      </c>
      <c r="K54" s="25">
        <f t="shared" si="3"/>
        <v>12888.75</v>
      </c>
      <c r="L54" s="30">
        <f t="shared" si="4"/>
        <v>12284.916666666666</v>
      </c>
      <c r="M54" s="28">
        <v>12284.92</v>
      </c>
    </row>
    <row r="55" spans="1:13" ht="33" customHeight="1">
      <c r="A55" s="4">
        <v>51</v>
      </c>
      <c r="B55" s="45" t="s">
        <v>57</v>
      </c>
      <c r="C55" s="46"/>
      <c r="D55" s="5">
        <v>1</v>
      </c>
      <c r="E55" s="6" t="s">
        <v>11</v>
      </c>
      <c r="F55" s="7">
        <v>11691</v>
      </c>
      <c r="G55" s="26">
        <f t="shared" si="1"/>
        <v>11691</v>
      </c>
      <c r="H55" s="28" t="s">
        <v>116</v>
      </c>
      <c r="I55" s="25">
        <f t="shared" si="2"/>
        <v>12275</v>
      </c>
      <c r="J55" s="29" t="s">
        <v>164</v>
      </c>
      <c r="K55" s="25">
        <f t="shared" si="3"/>
        <v>12888.75</v>
      </c>
      <c r="L55" s="30">
        <f t="shared" si="4"/>
        <v>12284.916666666666</v>
      </c>
      <c r="M55" s="28">
        <v>12284.92</v>
      </c>
    </row>
    <row r="56" spans="1:13" ht="27" customHeight="1">
      <c r="A56" s="4">
        <v>52</v>
      </c>
      <c r="B56" s="45" t="s">
        <v>58</v>
      </c>
      <c r="C56" s="46"/>
      <c r="D56" s="5">
        <v>1</v>
      </c>
      <c r="E56" s="6" t="s">
        <v>25</v>
      </c>
      <c r="F56" s="8">
        <v>934</v>
      </c>
      <c r="G56" s="26">
        <f t="shared" si="1"/>
        <v>934</v>
      </c>
      <c r="H56" s="28">
        <v>980</v>
      </c>
      <c r="I56" s="25">
        <f t="shared" si="2"/>
        <v>980</v>
      </c>
      <c r="J56" s="29" t="s">
        <v>122</v>
      </c>
      <c r="K56" s="25">
        <f t="shared" si="3"/>
        <v>1029</v>
      </c>
      <c r="L56" s="30">
        <f t="shared" si="4"/>
        <v>981</v>
      </c>
      <c r="M56" s="28">
        <v>981</v>
      </c>
    </row>
    <row r="57" spans="1:13" ht="28.5" customHeight="1">
      <c r="A57" s="4">
        <v>53</v>
      </c>
      <c r="B57" s="45" t="s">
        <v>59</v>
      </c>
      <c r="C57" s="46"/>
      <c r="D57" s="5">
        <v>1</v>
      </c>
      <c r="E57" s="6" t="s">
        <v>25</v>
      </c>
      <c r="F57" s="7">
        <v>2176</v>
      </c>
      <c r="G57" s="26">
        <f t="shared" si="1"/>
        <v>2176</v>
      </c>
      <c r="H57" s="28" t="s">
        <v>117</v>
      </c>
      <c r="I57" s="25">
        <f t="shared" si="2"/>
        <v>2245</v>
      </c>
      <c r="J57" s="29" t="s">
        <v>165</v>
      </c>
      <c r="K57" s="25">
        <f t="shared" si="3"/>
        <v>2357.25</v>
      </c>
      <c r="L57" s="30">
        <f t="shared" si="4"/>
        <v>2259.4166666666665</v>
      </c>
      <c r="M57" s="28">
        <v>2259.42</v>
      </c>
    </row>
    <row r="58" spans="1:13" ht="19.5" customHeight="1">
      <c r="A58" s="4">
        <v>54</v>
      </c>
      <c r="B58" s="45" t="s">
        <v>60</v>
      </c>
      <c r="C58" s="46"/>
      <c r="D58" s="5">
        <v>1</v>
      </c>
      <c r="E58" s="6" t="s">
        <v>25</v>
      </c>
      <c r="F58" s="7">
        <v>5672</v>
      </c>
      <c r="G58" s="26">
        <f t="shared" si="1"/>
        <v>5672</v>
      </c>
      <c r="H58" s="28" t="s">
        <v>118</v>
      </c>
      <c r="I58" s="25">
        <f t="shared" si="2"/>
        <v>5955</v>
      </c>
      <c r="J58" s="29" t="s">
        <v>166</v>
      </c>
      <c r="K58" s="25">
        <f t="shared" si="3"/>
        <v>6252.75</v>
      </c>
      <c r="L58" s="30">
        <f t="shared" si="4"/>
        <v>5959.916666666667</v>
      </c>
      <c r="M58" s="28">
        <v>5959.92</v>
      </c>
    </row>
    <row r="59" spans="1:13" ht="20.25" customHeight="1">
      <c r="A59" s="4">
        <v>55</v>
      </c>
      <c r="B59" s="45" t="s">
        <v>61</v>
      </c>
      <c r="C59" s="46"/>
      <c r="D59" s="5">
        <v>1</v>
      </c>
      <c r="E59" s="6" t="s">
        <v>25</v>
      </c>
      <c r="F59" s="8">
        <v>820</v>
      </c>
      <c r="G59" s="26">
        <f t="shared" si="1"/>
        <v>820</v>
      </c>
      <c r="H59" s="28">
        <v>861</v>
      </c>
      <c r="I59" s="25">
        <f t="shared" si="2"/>
        <v>861</v>
      </c>
      <c r="J59" s="29">
        <v>904.05</v>
      </c>
      <c r="K59" s="25">
        <f t="shared" si="3"/>
        <v>904.05</v>
      </c>
      <c r="L59" s="30">
        <f t="shared" si="4"/>
        <v>861.68333333333339</v>
      </c>
      <c r="M59" s="28">
        <v>861.68</v>
      </c>
    </row>
    <row r="60" spans="1:13" ht="33.75" customHeight="1">
      <c r="A60" s="4">
        <v>56</v>
      </c>
      <c r="B60" s="45" t="s">
        <v>173</v>
      </c>
      <c r="C60" s="44"/>
      <c r="D60" s="5">
        <v>4</v>
      </c>
      <c r="E60" s="6" t="s">
        <v>25</v>
      </c>
      <c r="F60" s="8">
        <v>707</v>
      </c>
      <c r="G60" s="26">
        <f t="shared" si="1"/>
        <v>2828</v>
      </c>
      <c r="H60" s="28">
        <v>742.5</v>
      </c>
      <c r="I60" s="25">
        <f t="shared" si="2"/>
        <v>2970</v>
      </c>
      <c r="J60" s="29">
        <v>779.63</v>
      </c>
      <c r="K60" s="25">
        <f t="shared" si="3"/>
        <v>3118.52</v>
      </c>
      <c r="L60" s="30">
        <f t="shared" si="4"/>
        <v>2972.1733333333336</v>
      </c>
      <c r="M60" s="28">
        <v>2972.17</v>
      </c>
    </row>
    <row r="61" spans="1:13" ht="22.5" customHeight="1">
      <c r="A61" s="4">
        <v>57</v>
      </c>
      <c r="B61" s="43" t="s">
        <v>69</v>
      </c>
      <c r="C61" s="44"/>
      <c r="D61" s="5">
        <v>2</v>
      </c>
      <c r="E61" s="6" t="s">
        <v>11</v>
      </c>
      <c r="F61" s="7">
        <v>2110</v>
      </c>
      <c r="G61" s="26">
        <f t="shared" si="1"/>
        <v>4220</v>
      </c>
      <c r="H61" s="28" t="s">
        <v>119</v>
      </c>
      <c r="I61" s="25">
        <f t="shared" si="2"/>
        <v>4431</v>
      </c>
      <c r="J61" s="29" t="s">
        <v>167</v>
      </c>
      <c r="K61" s="25">
        <f t="shared" si="3"/>
        <v>4652.5600000000004</v>
      </c>
      <c r="L61" s="28">
        <f t="shared" si="4"/>
        <v>4434.5200000000004</v>
      </c>
      <c r="M61" s="28">
        <v>4434.5200000000004</v>
      </c>
    </row>
    <row r="62" spans="1:13" ht="22.5" customHeight="1">
      <c r="A62" s="4">
        <v>58</v>
      </c>
      <c r="B62" s="43" t="s">
        <v>70</v>
      </c>
      <c r="C62" s="44"/>
      <c r="D62" s="5">
        <v>2</v>
      </c>
      <c r="E62" s="6" t="s">
        <v>11</v>
      </c>
      <c r="F62" s="7">
        <v>3325</v>
      </c>
      <c r="G62" s="26">
        <f t="shared" si="1"/>
        <v>6650</v>
      </c>
      <c r="H62" s="28" t="s">
        <v>120</v>
      </c>
      <c r="I62" s="25">
        <f t="shared" si="2"/>
        <v>6982</v>
      </c>
      <c r="J62" s="29" t="s">
        <v>168</v>
      </c>
      <c r="K62" s="25">
        <f t="shared" si="3"/>
        <v>7331.1</v>
      </c>
      <c r="L62" s="28">
        <f t="shared" si="4"/>
        <v>6987.7</v>
      </c>
      <c r="M62" s="28">
        <v>6987.7</v>
      </c>
    </row>
    <row r="63" spans="1:13" ht="34.5" customHeight="1">
      <c r="A63" s="4">
        <v>59</v>
      </c>
      <c r="B63" s="45" t="s">
        <v>174</v>
      </c>
      <c r="C63" s="44"/>
      <c r="D63" s="5">
        <v>1</v>
      </c>
      <c r="E63" s="6" t="s">
        <v>11</v>
      </c>
      <c r="F63" s="7">
        <v>1290</v>
      </c>
      <c r="G63" s="26">
        <f t="shared" si="1"/>
        <v>1290</v>
      </c>
      <c r="H63" s="28" t="s">
        <v>121</v>
      </c>
      <c r="I63" s="25">
        <f t="shared" si="2"/>
        <v>1355</v>
      </c>
      <c r="J63" s="29" t="s">
        <v>169</v>
      </c>
      <c r="K63" s="25">
        <f t="shared" si="3"/>
        <v>1422.75</v>
      </c>
      <c r="L63" s="30">
        <f t="shared" si="4"/>
        <v>1355.9166666666667</v>
      </c>
      <c r="M63" s="28">
        <v>1355.92</v>
      </c>
    </row>
    <row r="64" spans="1:13" ht="47.25" customHeight="1">
      <c r="A64" s="4">
        <v>60</v>
      </c>
      <c r="B64" s="45" t="s">
        <v>72</v>
      </c>
      <c r="C64" s="44"/>
      <c r="D64" s="5">
        <v>1</v>
      </c>
      <c r="E64" s="6" t="s">
        <v>25</v>
      </c>
      <c r="F64" s="8">
        <v>980</v>
      </c>
      <c r="G64" s="26">
        <f t="shared" si="1"/>
        <v>980</v>
      </c>
      <c r="H64" s="28" t="s">
        <v>122</v>
      </c>
      <c r="I64" s="25">
        <f t="shared" si="2"/>
        <v>1029</v>
      </c>
      <c r="J64" s="29" t="s">
        <v>170</v>
      </c>
      <c r="K64" s="25">
        <f t="shared" si="3"/>
        <v>1080.45</v>
      </c>
      <c r="L64" s="30">
        <f t="shared" si="4"/>
        <v>1029.8166666666666</v>
      </c>
      <c r="M64" s="28">
        <v>1029.82</v>
      </c>
    </row>
    <row r="65" spans="1:13" ht="47.25" customHeight="1">
      <c r="A65" s="4">
        <v>61</v>
      </c>
      <c r="B65" s="45" t="s">
        <v>62</v>
      </c>
      <c r="C65" s="46"/>
      <c r="D65" s="5">
        <v>1</v>
      </c>
      <c r="E65" s="6" t="s">
        <v>11</v>
      </c>
      <c r="F65" s="7">
        <v>1310</v>
      </c>
      <c r="G65" s="26">
        <f t="shared" si="1"/>
        <v>1310</v>
      </c>
      <c r="H65" s="28" t="s">
        <v>123</v>
      </c>
      <c r="I65" s="25">
        <f t="shared" si="2"/>
        <v>1375</v>
      </c>
      <c r="J65" s="29" t="s">
        <v>171</v>
      </c>
      <c r="K65" s="25">
        <f t="shared" si="3"/>
        <v>1443.75</v>
      </c>
      <c r="L65" s="28">
        <f t="shared" si="4"/>
        <v>1376.25</v>
      </c>
      <c r="M65" s="28">
        <v>1376.25</v>
      </c>
    </row>
    <row r="66" spans="1:13" ht="33.75" customHeight="1">
      <c r="A66" s="9">
        <v>62</v>
      </c>
      <c r="B66" s="47" t="s">
        <v>71</v>
      </c>
      <c r="C66" s="48"/>
      <c r="D66" s="10">
        <v>2</v>
      </c>
      <c r="E66" s="11" t="s">
        <v>20</v>
      </c>
      <c r="F66" s="12">
        <v>1121</v>
      </c>
      <c r="G66" s="26">
        <f t="shared" si="1"/>
        <v>2242</v>
      </c>
      <c r="H66" s="28" t="s">
        <v>124</v>
      </c>
      <c r="I66" s="25">
        <f t="shared" si="2"/>
        <v>2355</v>
      </c>
      <c r="J66" s="29" t="s">
        <v>172</v>
      </c>
      <c r="K66" s="25">
        <f t="shared" si="3"/>
        <v>2472.7600000000002</v>
      </c>
      <c r="L66" s="30">
        <f t="shared" si="4"/>
        <v>2356.5866666666666</v>
      </c>
      <c r="M66" s="28">
        <v>2356.59</v>
      </c>
    </row>
    <row r="67" spans="1:13" ht="33.75" customHeight="1">
      <c r="A67" s="33" t="s">
        <v>175</v>
      </c>
      <c r="B67" s="34"/>
      <c r="C67" s="34"/>
      <c r="D67" s="34"/>
      <c r="E67" s="34"/>
      <c r="F67" s="35"/>
      <c r="G67" s="27">
        <f>SUM(G5:G66)</f>
        <v>600150</v>
      </c>
      <c r="H67" s="3"/>
      <c r="I67" s="23">
        <f>SUM(I5:I66)</f>
        <v>629820.5</v>
      </c>
      <c r="J67" s="28"/>
      <c r="K67" s="25">
        <f>SUM(K5:K66)</f>
        <v>661323.55000000016</v>
      </c>
      <c r="L67" s="24">
        <f>SUM(L5:L66)</f>
        <v>630431.34999999963</v>
      </c>
      <c r="M67" s="24">
        <v>630431.35</v>
      </c>
    </row>
    <row r="68" spans="1:13" ht="17.45" customHeight="1">
      <c r="A68" s="41"/>
      <c r="B68" s="41"/>
      <c r="C68" s="41"/>
      <c r="D68" s="41"/>
      <c r="E68" s="41"/>
      <c r="F68" s="41"/>
      <c r="G68" s="41"/>
    </row>
    <row r="69" spans="1:13" ht="15" customHeight="1">
      <c r="A69" s="41"/>
      <c r="B69" s="41"/>
      <c r="C69" s="41"/>
      <c r="D69" s="41"/>
      <c r="E69" s="41"/>
      <c r="F69" s="41"/>
      <c r="G69" s="41"/>
    </row>
    <row r="70" spans="1:13" ht="15.95" customHeight="1">
      <c r="A70" s="41"/>
      <c r="B70" s="41"/>
      <c r="C70" s="41"/>
      <c r="D70" s="41"/>
      <c r="E70" s="41"/>
      <c r="F70" s="41"/>
      <c r="G70" s="41"/>
    </row>
    <row r="71" spans="1:13" ht="16.7" customHeight="1">
      <c r="A71" s="41"/>
      <c r="B71" s="41"/>
      <c r="C71" s="41"/>
      <c r="D71" s="41"/>
      <c r="E71" s="41"/>
      <c r="F71" s="41"/>
      <c r="G71" s="41"/>
    </row>
    <row r="72" spans="1:13" ht="24" customHeight="1">
      <c r="A72" s="41"/>
      <c r="B72" s="41"/>
      <c r="C72" s="41"/>
      <c r="D72" s="41"/>
      <c r="E72" s="41"/>
      <c r="F72" s="41"/>
      <c r="G72" s="41"/>
    </row>
    <row r="73" spans="1:13" ht="24.75" customHeight="1">
      <c r="A73" s="42"/>
      <c r="B73" s="42"/>
      <c r="C73" s="1"/>
      <c r="D73" s="2"/>
      <c r="E73" s="2"/>
      <c r="F73" s="2"/>
      <c r="G73" s="2"/>
    </row>
    <row r="74" spans="1:13" ht="108" customHeight="1"/>
    <row r="79" spans="1:13">
      <c r="L79">
        <f>L56+Q59</f>
        <v>981</v>
      </c>
    </row>
  </sheetData>
  <mergeCells count="78">
    <mergeCell ref="A1:G1"/>
    <mergeCell ref="B4:C4"/>
    <mergeCell ref="B5:C5"/>
    <mergeCell ref="B6:C6"/>
    <mergeCell ref="F3:G3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1:C51"/>
    <mergeCell ref="B42:C42"/>
    <mergeCell ref="B43:C43"/>
    <mergeCell ref="B44:C44"/>
    <mergeCell ref="B45:C45"/>
    <mergeCell ref="B46:C46"/>
    <mergeCell ref="B2:G2"/>
    <mergeCell ref="L3:L4"/>
    <mergeCell ref="A72:G72"/>
    <mergeCell ref="A73:B73"/>
    <mergeCell ref="A68:G68"/>
    <mergeCell ref="A69:G69"/>
    <mergeCell ref="A70:G70"/>
    <mergeCell ref="A71:G71"/>
    <mergeCell ref="B62:C62"/>
    <mergeCell ref="B63:C63"/>
    <mergeCell ref="B64:C64"/>
    <mergeCell ref="B65:C65"/>
    <mergeCell ref="B66:C66"/>
    <mergeCell ref="B57:C57"/>
    <mergeCell ref="B58:C58"/>
    <mergeCell ref="B59:C59"/>
    <mergeCell ref="M3:M4"/>
    <mergeCell ref="A67:F67"/>
    <mergeCell ref="H3:I3"/>
    <mergeCell ref="J3:K3"/>
    <mergeCell ref="A3:E3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menedg</dc:creator>
  <cp:lastModifiedBy>Windows User</cp:lastModifiedBy>
  <dcterms:created xsi:type="dcterms:W3CDTF">2021-11-18T07:05:39Z</dcterms:created>
  <dcterms:modified xsi:type="dcterms:W3CDTF">2021-11-22T13:27:27Z</dcterms:modified>
</cp:coreProperties>
</file>