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AT81" i="1"/>
  <c r="AH8"/>
  <c r="AH56"/>
  <c r="AH57"/>
  <c r="AH58"/>
  <c r="AH52"/>
  <c r="AH53"/>
  <c r="AH54"/>
  <c r="AH55"/>
  <c r="AH45"/>
  <c r="AH46"/>
  <c r="AH47"/>
  <c r="AH48"/>
  <c r="AH49"/>
  <c r="AH50"/>
  <c r="AH51"/>
  <c r="AH39"/>
  <c r="AH40"/>
  <c r="AH41"/>
  <c r="AH42"/>
  <c r="AH43"/>
  <c r="AH44"/>
  <c r="AH29"/>
  <c r="AH30"/>
  <c r="AH31"/>
  <c r="AH32"/>
  <c r="AH33"/>
  <c r="AH34"/>
  <c r="AH35"/>
  <c r="AH36"/>
  <c r="AH37"/>
  <c r="AH38"/>
  <c r="AH23"/>
  <c r="AH24"/>
  <c r="AH25"/>
  <c r="AH26"/>
  <c r="AH27"/>
  <c r="AH28"/>
  <c r="AH17"/>
  <c r="AH18"/>
  <c r="AH19"/>
  <c r="AH20"/>
  <c r="AH21"/>
  <c r="AH22"/>
  <c r="AH12"/>
  <c r="AH13"/>
  <c r="AH14"/>
  <c r="AH15"/>
  <c r="AH16"/>
  <c r="AH9"/>
  <c r="AH10"/>
  <c r="AH11"/>
  <c r="AA81"/>
  <c r="AD8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AM81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8"/>
  <c r="AD81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T54"/>
  <c r="AT26"/>
  <c r="BB26"/>
  <c r="BJ26"/>
  <c r="AT23"/>
  <c r="BB23"/>
  <c r="AT22"/>
  <c r="BJ9" l="1"/>
  <c r="BJ10"/>
  <c r="BN10" s="1"/>
  <c r="BJ11"/>
  <c r="BN11" s="1"/>
  <c r="BJ12"/>
  <c r="BJ13"/>
  <c r="BJ14"/>
  <c r="BJ15"/>
  <c r="BJ16"/>
  <c r="BJ17"/>
  <c r="BJ18"/>
  <c r="BJ19"/>
  <c r="BJ20"/>
  <c r="BJ21"/>
  <c r="BJ22"/>
  <c r="BJ24"/>
  <c r="BJ25"/>
  <c r="BN26"/>
  <c r="BJ27"/>
  <c r="BJ28"/>
  <c r="BJ29"/>
  <c r="BJ30"/>
  <c r="BJ31"/>
  <c r="BJ32"/>
  <c r="BJ33"/>
  <c r="BJ34"/>
  <c r="BJ35"/>
  <c r="BJ36"/>
  <c r="BJ37"/>
  <c r="BJ38"/>
  <c r="BJ39"/>
  <c r="BJ40"/>
  <c r="BJ41"/>
  <c r="BJ42"/>
  <c r="BJ43"/>
  <c r="BJ44"/>
  <c r="BJ45"/>
  <c r="BJ46"/>
  <c r="BJ47"/>
  <c r="BJ48"/>
  <c r="BJ49"/>
  <c r="BJ50"/>
  <c r="BJ51"/>
  <c r="BJ52"/>
  <c r="BJ53"/>
  <c r="BJ54"/>
  <c r="BJ55"/>
  <c r="BJ56"/>
  <c r="BJ57"/>
  <c r="BJ58"/>
  <c r="BJ59"/>
  <c r="BJ60"/>
  <c r="BJ61"/>
  <c r="BJ62"/>
  <c r="BJ63"/>
  <c r="BJ64"/>
  <c r="BJ65"/>
  <c r="BJ66"/>
  <c r="BJ67"/>
  <c r="BJ68"/>
  <c r="BJ69"/>
  <c r="BJ70"/>
  <c r="BJ71"/>
  <c r="BJ72"/>
  <c r="BJ73"/>
  <c r="BJ74"/>
  <c r="BJ75"/>
  <c r="BJ76"/>
  <c r="BJ77"/>
  <c r="BJ78"/>
  <c r="BJ79"/>
  <c r="BJ8"/>
  <c r="BB9"/>
  <c r="BB10"/>
  <c r="BB11"/>
  <c r="BB12"/>
  <c r="BB13"/>
  <c r="BB14"/>
  <c r="BB15"/>
  <c r="BB16"/>
  <c r="BB17"/>
  <c r="BB18"/>
  <c r="BB19"/>
  <c r="BB20"/>
  <c r="BB21"/>
  <c r="BB22"/>
  <c r="BB24"/>
  <c r="BB25"/>
  <c r="BN25" s="1"/>
  <c r="BB27"/>
  <c r="BB28"/>
  <c r="BB29"/>
  <c r="BN29" s="1"/>
  <c r="BB30"/>
  <c r="BB31"/>
  <c r="BB32"/>
  <c r="BB33"/>
  <c r="BB34"/>
  <c r="BB35"/>
  <c r="BB36"/>
  <c r="BB37"/>
  <c r="BB38"/>
  <c r="BB39"/>
  <c r="BB40"/>
  <c r="BB41"/>
  <c r="BN41" s="1"/>
  <c r="BB42"/>
  <c r="BB43"/>
  <c r="BB44"/>
  <c r="BB45"/>
  <c r="BN45" s="1"/>
  <c r="BB46"/>
  <c r="BB47"/>
  <c r="BB48"/>
  <c r="BB49"/>
  <c r="BN49" s="1"/>
  <c r="BB50"/>
  <c r="BB51"/>
  <c r="BB52"/>
  <c r="BB53"/>
  <c r="BN53" s="1"/>
  <c r="BB54"/>
  <c r="BB55"/>
  <c r="BB56"/>
  <c r="BB57"/>
  <c r="BB58"/>
  <c r="BB59"/>
  <c r="BB60"/>
  <c r="BB61"/>
  <c r="BB62"/>
  <c r="BB63"/>
  <c r="BB64"/>
  <c r="BB65"/>
  <c r="BB66"/>
  <c r="BB67"/>
  <c r="BB68"/>
  <c r="BB69"/>
  <c r="BB70"/>
  <c r="BB71"/>
  <c r="BB72"/>
  <c r="BB73"/>
  <c r="BB74"/>
  <c r="BB75"/>
  <c r="BB76"/>
  <c r="BB77"/>
  <c r="BB78"/>
  <c r="BB79"/>
  <c r="BB8"/>
  <c r="AT9"/>
  <c r="AT10"/>
  <c r="AT11"/>
  <c r="AT12"/>
  <c r="BN12" s="1"/>
  <c r="AT13"/>
  <c r="AT14"/>
  <c r="BN14" s="1"/>
  <c r="AT15"/>
  <c r="AT16"/>
  <c r="BN16" s="1"/>
  <c r="AT17"/>
  <c r="AT18"/>
  <c r="BN18" s="1"/>
  <c r="AT19"/>
  <c r="BN19" s="1"/>
  <c r="AT20"/>
  <c r="AT21"/>
  <c r="AT24"/>
  <c r="AT25"/>
  <c r="AT27"/>
  <c r="AT28"/>
  <c r="BN28" s="1"/>
  <c r="AT29"/>
  <c r="AT30"/>
  <c r="AT31"/>
  <c r="AT32"/>
  <c r="AT33"/>
  <c r="AT34"/>
  <c r="BN34" s="1"/>
  <c r="AT35"/>
  <c r="AT36"/>
  <c r="BN36" s="1"/>
  <c r="AT37"/>
  <c r="AT38"/>
  <c r="AT39"/>
  <c r="AT40"/>
  <c r="AT41"/>
  <c r="AT42"/>
  <c r="AT43"/>
  <c r="AT44"/>
  <c r="AT45"/>
  <c r="AT46"/>
  <c r="BN46" s="1"/>
  <c r="AT47"/>
  <c r="AT48"/>
  <c r="BN48" s="1"/>
  <c r="AT49"/>
  <c r="AT50"/>
  <c r="BN50" s="1"/>
  <c r="AT51"/>
  <c r="AT52"/>
  <c r="BN52" s="1"/>
  <c r="AT53"/>
  <c r="AT55"/>
  <c r="AT56"/>
  <c r="AT57"/>
  <c r="AT58"/>
  <c r="AT59"/>
  <c r="AT60"/>
  <c r="BN60" s="1"/>
  <c r="AT61"/>
  <c r="AT62"/>
  <c r="AT63"/>
  <c r="AT64"/>
  <c r="BN64" s="1"/>
  <c r="AT65"/>
  <c r="AT66"/>
  <c r="AT67"/>
  <c r="BN67" s="1"/>
  <c r="AT68"/>
  <c r="BN68" s="1"/>
  <c r="AT69"/>
  <c r="AT70"/>
  <c r="AT71"/>
  <c r="BN71" s="1"/>
  <c r="AT72"/>
  <c r="BN72" s="1"/>
  <c r="AT73"/>
  <c r="AT74"/>
  <c r="AT75"/>
  <c r="AT76"/>
  <c r="BN76" s="1"/>
  <c r="AT77"/>
  <c r="AT78"/>
  <c r="BN78" s="1"/>
  <c r="AT79"/>
  <c r="BN79" s="1"/>
  <c r="AT8"/>
  <c r="BN8" s="1"/>
  <c r="BN15"/>
  <c r="BN20"/>
  <c r="BN23"/>
  <c r="BN63"/>
  <c r="BN74" l="1"/>
  <c r="BN70"/>
  <c r="BN66"/>
  <c r="BN62"/>
  <c r="BN58"/>
  <c r="BN31"/>
  <c r="BN56"/>
  <c r="BN44"/>
  <c r="BN32"/>
  <c r="BN24"/>
  <c r="BN9"/>
  <c r="BN77"/>
  <c r="BN73"/>
  <c r="BN69"/>
  <c r="BN65"/>
  <c r="BN61"/>
  <c r="BN75"/>
  <c r="BN59"/>
  <c r="BN57"/>
  <c r="BN55"/>
  <c r="BN54"/>
  <c r="BN51"/>
  <c r="BN47"/>
  <c r="BN43"/>
  <c r="BN42"/>
  <c r="BN40"/>
  <c r="BN39"/>
  <c r="BN38"/>
  <c r="BN37"/>
  <c r="BN35"/>
  <c r="BN33"/>
  <c r="BN30"/>
  <c r="BN27"/>
  <c r="BN22"/>
  <c r="BN21"/>
  <c r="BI81"/>
  <c r="BN17"/>
  <c r="BN13"/>
  <c r="BA81"/>
  <c r="BN81" l="1"/>
</calcChain>
</file>

<file path=xl/sharedStrings.xml><?xml version="1.0" encoding="utf-8"?>
<sst xmlns="http://schemas.openxmlformats.org/spreadsheetml/2006/main" count="218" uniqueCount="135">
  <si>
    <t>№</t>
  </si>
  <si>
    <t>Товар</t>
  </si>
  <si>
    <t>Кол-во</t>
  </si>
  <si>
    <t>Ед.</t>
  </si>
  <si>
    <t>Цена</t>
  </si>
  <si>
    <t>Сумма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</si>
  <si>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</si>
  <si>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</si>
  <si>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</si>
  <si>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</si>
  <si>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</si>
  <si>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</si>
  <si>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</si>
  <si>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</si>
  <si>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</si>
  <si>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</si>
  <si>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</si>
  <si>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</si>
  <si>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</si>
  <si>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</si>
  <si>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</si>
  <si>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</si>
  <si>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</si>
  <si>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</si>
  <si>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</si>
  <si>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</si>
  <si>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</si>
  <si>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</si>
  <si>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</si>
  <si>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</si>
  <si>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</si>
  <si>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</si>
  <si>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</si>
  <si>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</si>
  <si>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</si>
  <si>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</si>
  <si>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</si>
  <si>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</si>
  <si>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</si>
  <si>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</si>
  <si>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</si>
  <si>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</si>
  <si>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</si>
  <si>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</si>
  <si>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</si>
  <si>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</si>
  <si>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</si>
  <si>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</si>
  <si>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</si>
  <si>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</si>
  <si>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</si>
  <si>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</si>
  <si>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</si>
  <si>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</si>
  <si>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</si>
  <si>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</si>
  <si>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</si>
  <si>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</si>
  <si>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</si>
  <si>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</si>
  <si>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</si>
  <si>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</si>
  <si>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</si>
  <si>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</si>
  <si>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</si>
  <si>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</si>
  <si>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</si>
  <si>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</si>
  <si>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</si>
  <si>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</si>
  <si>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</si>
  <si>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</si>
  <si>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</si>
  <si>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</si>
  <si>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</si>
  <si>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</si>
  <si>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</si>
  <si>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</si>
  <si>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Итого:</t>
  </si>
  <si>
    <t xml:space="preserve"> </t>
  </si>
  <si>
    <t>НУЗ "Отделенческая больница на ст.Волховстрой ОАО "РЖД"</t>
  </si>
  <si>
    <t>КП№1</t>
  </si>
  <si>
    <t>КП №3</t>
  </si>
  <si>
    <t>КП №2</t>
  </si>
  <si>
    <t>НМЦ</t>
  </si>
  <si>
    <t>Монитор прикроватный МПР-6-03 "Тритон" № МД113295</t>
  </si>
  <si>
    <t>шт.</t>
  </si>
  <si>
    <t>Электрокардиограф Ат-102 Shiller№070,0950</t>
  </si>
  <si>
    <t>Электрокардиограф Ат-102 Shiller№070,13928</t>
  </si>
  <si>
    <t>Диагностическая система "Валента" №2477</t>
  </si>
  <si>
    <t>Электрокардиограф "Альтон" ЭКЗТ-12-03 №9А4ВЕ2D4</t>
  </si>
  <si>
    <t>Электрокардиограф "Аксион" ЭК1Т-07 №2012511</t>
  </si>
  <si>
    <t>Монитор холтеровский ЭКГ «Валента»  МН-02-8 №5396</t>
  </si>
  <si>
    <t>Монитор холтеровский АД «Валента» ИАД-01-2 №3275</t>
  </si>
  <si>
    <t>Монитор холтеровский АД «Инкарт» 04-АД-1 №1261</t>
  </si>
  <si>
    <t>Монитор холтеровский ЭКГ «Инкарт» 04-8 М №4118</t>
  </si>
  <si>
    <t>Монитор холтеровский ЭКГ «Инкарт» 04-8 М №4117</t>
  </si>
  <si>
    <t>Монитор холтеровский ЭКГ +АД «Инкарт» 07-АД-3/12Р №170</t>
  </si>
  <si>
    <t>Комплекс аппаратно-программный электроэнце фалографический «Мицар-ЭЭГ №1610057</t>
  </si>
  <si>
    <t>Аппарат для гальванизации Поток-1 №89620</t>
  </si>
  <si>
    <t>Гальванизатор Поток-1 №155781</t>
  </si>
  <si>
    <t>Гальванизатор Поток-1 №2834</t>
  </si>
  <si>
    <t>Коагулометр АПГ-2-02 №361397</t>
  </si>
  <si>
    <t>Манометр ОБМ №8021214</t>
  </si>
  <si>
    <t>Манометр ЭКМ №8021215</t>
  </si>
  <si>
    <t>ИАД</t>
  </si>
  <si>
    <t>Весы РП-50 №3052</t>
  </si>
  <si>
    <t>Весы РП-150 №18636</t>
  </si>
  <si>
    <t>Весы ВЭМ-150 №8027</t>
  </si>
  <si>
    <t>Весы SW-10 №15А30813</t>
  </si>
  <si>
    <t>Весы SW-05 №11332613</t>
  </si>
  <si>
    <t>Весы ВА-1 №1258</t>
  </si>
  <si>
    <t>Весы TANITA №12110257</t>
  </si>
  <si>
    <t>Комплекс аппаратно-программный ВАЛЕНТА №230505</t>
  </si>
  <si>
    <t>Комплекс компьютерный МИЦАР ЭЭГ-201 №1060745</t>
  </si>
  <si>
    <t>Электрокардиограф «Аксион» №Э040820237</t>
  </si>
  <si>
    <t>Весы</t>
  </si>
  <si>
    <t>Биохимический полуавтоматический анализатор SFAT Fax 1904+ №1939-4441</t>
  </si>
  <si>
    <t>Электро технические измерения</t>
  </si>
  <si>
    <t>Инженерные услуги</t>
  </si>
  <si>
    <t>Аппарат рентгеновский диагностический 10Л6АРМАН №90, 2008 г.в.</t>
  </si>
  <si>
    <t>Аппарат дентальный MAX-70HF №E7R735, 2015 г.в.</t>
  </si>
  <si>
    <t>Маммограф МАММО-4-МТ, №ЛМТ-761-17, 2017 г.в.</t>
  </si>
  <si>
    <t>Флюорограф цифровой АПЦФ-01, ПРОМАТРИКС, №16-17802, 2016 г.в.</t>
  </si>
  <si>
    <t>Комплекс рентгеновский диагностический РЕНТГЕН-40 №401, 1987 г.в.</t>
  </si>
  <si>
    <t>Аппарат дентальный MAX-70HF, №E7W109</t>
  </si>
  <si>
    <t>Контроль производственных  физических факторов  Кабинет электролечения</t>
  </si>
  <si>
    <t>Комплексное техническое обслуживание систем медгазоснабжения</t>
  </si>
  <si>
    <t>Цена без НДС</t>
  </si>
  <si>
    <t>Цена с НДС</t>
  </si>
  <si>
    <t>Сумма с НДС</t>
  </si>
  <si>
    <t>Сумма без НДС</t>
  </si>
  <si>
    <t>НДС 20% Суммы</t>
  </si>
  <si>
    <t>НДС 20% Цены</t>
  </si>
  <si>
    <t>ИТОГО:</t>
  </si>
</sst>
</file>

<file path=xl/styles.xml><?xml version="1.0" encoding="utf-8"?>
<styleSheet xmlns="http://schemas.openxmlformats.org/spreadsheetml/2006/main">
  <fonts count="6"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61">
    <xf numFmtId="0" fontId="0" fillId="0" borderId="0" xfId="0" applyAlignment="1"/>
    <xf numFmtId="0" fontId="0" fillId="0" borderId="7" xfId="0" applyBorder="1" applyAlignment="1"/>
    <xf numFmtId="0" fontId="1" fillId="0" borderId="0" xfId="0" applyFont="1" applyAlignment="1">
      <alignment horizontal="right" vertical="top"/>
    </xf>
    <xf numFmtId="0" fontId="2" fillId="0" borderId="0" xfId="0" applyFont="1" applyAlignment="1"/>
    <xf numFmtId="4" fontId="0" fillId="0" borderId="0" xfId="0" applyNumberFormat="1" applyAlignment="1"/>
    <xf numFmtId="4" fontId="0" fillId="0" borderId="8" xfId="0" applyNumberFormat="1" applyBorder="1" applyAlignment="1"/>
    <xf numFmtId="4" fontId="5" fillId="0" borderId="17" xfId="0" applyNumberFormat="1" applyFont="1" applyBorder="1" applyAlignment="1"/>
    <xf numFmtId="0" fontId="0" fillId="0" borderId="1" xfId="0" applyBorder="1" applyAlignment="1">
      <alignment horizontal="left" vertical="top"/>
    </xf>
    <xf numFmtId="0" fontId="0" fillId="0" borderId="0" xfId="0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" fontId="0" fillId="0" borderId="6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4" fontId="0" fillId="0" borderId="11" xfId="0" applyNumberFormat="1" applyBorder="1" applyAlignment="1">
      <alignment horizontal="right" vertical="top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right" vertical="top"/>
    </xf>
    <xf numFmtId="0" fontId="1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1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4" fontId="0" fillId="0" borderId="12" xfId="0" applyNumberFormat="1" applyBorder="1" applyAlignment="1">
      <alignment horizontal="right" vertical="top"/>
    </xf>
    <xf numFmtId="4" fontId="0" fillId="0" borderId="13" xfId="0" applyNumberFormat="1" applyBorder="1" applyAlignment="1">
      <alignment horizontal="right" vertical="top"/>
    </xf>
    <xf numFmtId="2" fontId="0" fillId="0" borderId="11" xfId="0" applyNumberFormat="1" applyBorder="1" applyAlignment="1">
      <alignment horizontal="right" vertical="top"/>
    </xf>
    <xf numFmtId="2" fontId="0" fillId="0" borderId="12" xfId="0" applyNumberFormat="1" applyBorder="1" applyAlignment="1">
      <alignment horizontal="right" vertical="top"/>
    </xf>
    <xf numFmtId="2" fontId="0" fillId="0" borderId="13" xfId="0" applyNumberFormat="1" applyBorder="1" applyAlignment="1">
      <alignment horizontal="right" vertical="top"/>
    </xf>
    <xf numFmtId="4" fontId="5" fillId="0" borderId="8" xfId="0" applyNumberFormat="1" applyFont="1" applyBorder="1" applyAlignment="1">
      <alignment horizontal="center" wrapText="1"/>
    </xf>
    <xf numFmtId="4" fontId="1" fillId="0" borderId="14" xfId="0" applyNumberFormat="1" applyFont="1" applyBorder="1" applyAlignment="1">
      <alignment horizontal="right" vertical="top"/>
    </xf>
    <xf numFmtId="4" fontId="1" fillId="0" borderId="15" xfId="0" applyNumberFormat="1" applyFont="1" applyBorder="1" applyAlignment="1">
      <alignment horizontal="right" vertical="top"/>
    </xf>
    <xf numFmtId="4" fontId="1" fillId="0" borderId="16" xfId="0" applyNumberFormat="1" applyFont="1" applyBorder="1" applyAlignment="1">
      <alignment horizontal="right" vertical="top"/>
    </xf>
    <xf numFmtId="0" fontId="1" fillId="0" borderId="0" xfId="0" applyFont="1" applyAlignment="1">
      <alignment horizontal="right" vertical="top"/>
    </xf>
    <xf numFmtId="4" fontId="0" fillId="0" borderId="18" xfId="0" applyNumberFormat="1" applyBorder="1" applyAlignment="1">
      <alignment horizontal="right" vertical="top"/>
    </xf>
    <xf numFmtId="4" fontId="0" fillId="0" borderId="19" xfId="0" applyNumberFormat="1" applyBorder="1" applyAlignment="1">
      <alignment horizontal="right" vertical="top"/>
    </xf>
    <xf numFmtId="4" fontId="0" fillId="0" borderId="20" xfId="0" applyNumberFormat="1" applyBorder="1" applyAlignment="1">
      <alignment horizontal="right" vertical="top"/>
    </xf>
    <xf numFmtId="0" fontId="1" fillId="0" borderId="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right"/>
    </xf>
    <xf numFmtId="0" fontId="1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BN83"/>
  <sheetViews>
    <sheetView tabSelected="1" topLeftCell="A16" zoomScale="90" zoomScaleNormal="90" workbookViewId="0">
      <selection activeCell="AO89" sqref="AO89"/>
    </sheetView>
  </sheetViews>
  <sheetFormatPr defaultRowHeight="11.25"/>
  <cols>
    <col min="1" max="1" width="1.6640625" customWidth="1"/>
    <col min="2" max="19" width="3.5" customWidth="1"/>
    <col min="20" max="20" width="28.83203125" customWidth="1"/>
    <col min="21" max="25" width="3.5" customWidth="1"/>
    <col min="26" max="33" width="3.5" hidden="1" customWidth="1"/>
    <col min="34" max="40" width="3.5" customWidth="1"/>
    <col min="41" max="41" width="7" customWidth="1"/>
    <col min="42" max="47" width="3.5" hidden="1" customWidth="1"/>
    <col min="48" max="48" width="7.33203125" hidden="1" customWidth="1"/>
    <col min="49" max="49" width="0.33203125" customWidth="1"/>
    <col min="50" max="65" width="3.5" customWidth="1"/>
    <col min="66" max="66" width="14.33203125" style="4" customWidth="1"/>
    <col min="67" max="274" width="3.5" customWidth="1"/>
  </cols>
  <sheetData>
    <row r="2" spans="2:66" ht="18.75">
      <c r="B2" s="3" t="s">
        <v>80</v>
      </c>
    </row>
    <row r="5" spans="2:66" ht="16.5" thickBot="1">
      <c r="AH5" s="9" t="s">
        <v>81</v>
      </c>
      <c r="AI5" s="29"/>
      <c r="AJ5" s="29"/>
      <c r="AK5" s="29"/>
      <c r="AL5" s="29"/>
      <c r="AM5" s="29"/>
      <c r="AN5" s="29"/>
      <c r="AO5" s="30"/>
      <c r="AP5" s="9" t="s">
        <v>81</v>
      </c>
      <c r="AQ5" s="27"/>
      <c r="AR5" s="27"/>
      <c r="AS5" s="27"/>
      <c r="AT5" s="27"/>
      <c r="AU5" s="27"/>
      <c r="AV5" s="28"/>
      <c r="AX5" s="12" t="s">
        <v>83</v>
      </c>
      <c r="AY5" s="12"/>
      <c r="AZ5" s="12"/>
      <c r="BA5" s="12"/>
      <c r="BB5" s="12"/>
      <c r="BC5" s="12"/>
      <c r="BD5" s="12"/>
      <c r="BE5" s="12"/>
      <c r="BF5" s="9" t="s">
        <v>82</v>
      </c>
      <c r="BG5" s="10"/>
      <c r="BH5" s="10"/>
      <c r="BI5" s="10"/>
      <c r="BJ5" s="10"/>
      <c r="BK5" s="10"/>
      <c r="BL5" s="10"/>
      <c r="BM5" s="11"/>
    </row>
    <row r="6" spans="2:66" ht="12" customHeight="1" thickBot="1">
      <c r="B6" s="26" t="s">
        <v>0</v>
      </c>
      <c r="C6" s="26"/>
      <c r="D6" s="22" t="s">
        <v>1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 t="s">
        <v>2</v>
      </c>
      <c r="V6" s="22"/>
      <c r="W6" s="22"/>
      <c r="X6" s="22" t="s">
        <v>3</v>
      </c>
      <c r="Y6" s="22"/>
      <c r="Z6" s="48" t="s">
        <v>133</v>
      </c>
      <c r="AA6" s="49"/>
      <c r="AB6" s="49"/>
      <c r="AC6" s="50"/>
      <c r="AD6" s="48" t="s">
        <v>132</v>
      </c>
      <c r="AE6" s="49"/>
      <c r="AF6" s="49"/>
      <c r="AG6" s="50"/>
      <c r="AH6" s="48" t="s">
        <v>128</v>
      </c>
      <c r="AI6" s="49"/>
      <c r="AJ6" s="49"/>
      <c r="AK6" s="50"/>
      <c r="AL6" s="48" t="s">
        <v>131</v>
      </c>
      <c r="AM6" s="49"/>
      <c r="AN6" s="49"/>
      <c r="AO6" s="50"/>
      <c r="AP6" s="21" t="s">
        <v>129</v>
      </c>
      <c r="AQ6" s="21"/>
      <c r="AR6" s="21"/>
      <c r="AS6" s="21"/>
      <c r="AT6" s="23" t="s">
        <v>130</v>
      </c>
      <c r="AU6" s="23"/>
      <c r="AV6" s="23"/>
      <c r="AW6" s="24"/>
      <c r="AX6" s="21" t="s">
        <v>4</v>
      </c>
      <c r="AY6" s="21"/>
      <c r="AZ6" s="21"/>
      <c r="BA6" s="21"/>
      <c r="BB6" s="23" t="s">
        <v>5</v>
      </c>
      <c r="BC6" s="23"/>
      <c r="BD6" s="23"/>
      <c r="BE6" s="23"/>
      <c r="BF6" s="21" t="s">
        <v>4</v>
      </c>
      <c r="BG6" s="21"/>
      <c r="BH6" s="21"/>
      <c r="BI6" s="21"/>
      <c r="BJ6" s="23" t="s">
        <v>5</v>
      </c>
      <c r="BK6" s="23"/>
      <c r="BL6" s="23"/>
      <c r="BM6" s="21"/>
      <c r="BN6" s="40" t="s">
        <v>84</v>
      </c>
    </row>
    <row r="7" spans="2:66" ht="15" customHeight="1">
      <c r="B7" s="26"/>
      <c r="C7" s="26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51"/>
      <c r="AA7" s="52"/>
      <c r="AB7" s="52"/>
      <c r="AC7" s="53"/>
      <c r="AD7" s="51"/>
      <c r="AE7" s="52"/>
      <c r="AF7" s="52"/>
      <c r="AG7" s="53"/>
      <c r="AH7" s="51"/>
      <c r="AI7" s="52"/>
      <c r="AJ7" s="52"/>
      <c r="AK7" s="53"/>
      <c r="AL7" s="51"/>
      <c r="AM7" s="52"/>
      <c r="AN7" s="52"/>
      <c r="AO7" s="53"/>
      <c r="AP7" s="22"/>
      <c r="AQ7" s="22"/>
      <c r="AR7" s="22"/>
      <c r="AS7" s="22"/>
      <c r="AT7" s="24"/>
      <c r="AU7" s="24"/>
      <c r="AV7" s="24"/>
      <c r="AW7" s="24"/>
      <c r="AX7" s="22"/>
      <c r="AY7" s="22"/>
      <c r="AZ7" s="22"/>
      <c r="BA7" s="22"/>
      <c r="BB7" s="24"/>
      <c r="BC7" s="24"/>
      <c r="BD7" s="24"/>
      <c r="BE7" s="24"/>
      <c r="BF7" s="22"/>
      <c r="BG7" s="22"/>
      <c r="BH7" s="22"/>
      <c r="BI7" s="22"/>
      <c r="BJ7" s="24"/>
      <c r="BK7" s="24"/>
      <c r="BL7" s="24"/>
      <c r="BM7" s="22"/>
      <c r="BN7" s="40"/>
    </row>
    <row r="8" spans="2:66" ht="11.25" customHeight="1">
      <c r="B8" s="31" t="s">
        <v>6</v>
      </c>
      <c r="C8" s="31"/>
      <c r="D8" s="32" t="s">
        <v>85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3">
        <v>1</v>
      </c>
      <c r="V8" s="33"/>
      <c r="W8" s="33"/>
      <c r="X8" s="34" t="s">
        <v>86</v>
      </c>
      <c r="Y8" s="34"/>
      <c r="Z8" s="20">
        <f>AP8/120*20</f>
        <v>507.8216666666666</v>
      </c>
      <c r="AA8" s="35"/>
      <c r="AB8" s="35"/>
      <c r="AC8" s="36"/>
      <c r="AD8" s="20">
        <f>AT8/120*20</f>
        <v>507.8216666666666</v>
      </c>
      <c r="AE8" s="35"/>
      <c r="AF8" s="35"/>
      <c r="AG8" s="36"/>
      <c r="AH8" s="20">
        <f>AP8-Z8</f>
        <v>2539.1083333333331</v>
      </c>
      <c r="AI8" s="35"/>
      <c r="AJ8" s="35"/>
      <c r="AK8" s="36"/>
      <c r="AL8" s="20">
        <f>AT8-AD8</f>
        <v>2539.1083333333331</v>
      </c>
      <c r="AM8" s="35"/>
      <c r="AN8" s="35"/>
      <c r="AO8" s="36"/>
      <c r="AP8" s="20">
        <v>3046.93</v>
      </c>
      <c r="AQ8" s="35"/>
      <c r="AR8" s="35"/>
      <c r="AS8" s="36"/>
      <c r="AT8" s="18">
        <f t="shared" ref="AT8:AT21" si="0">AP8*U8</f>
        <v>3046.93</v>
      </c>
      <c r="AU8" s="18"/>
      <c r="AV8" s="18"/>
      <c r="AW8" s="18"/>
      <c r="AX8" s="19">
        <v>3400</v>
      </c>
      <c r="AY8" s="19"/>
      <c r="AZ8" s="19"/>
      <c r="BA8" s="19"/>
      <c r="BB8" s="18">
        <f>AX8*U8</f>
        <v>3400</v>
      </c>
      <c r="BC8" s="18"/>
      <c r="BD8" s="18"/>
      <c r="BE8" s="18"/>
      <c r="BF8" s="19">
        <v>3260.69</v>
      </c>
      <c r="BG8" s="19"/>
      <c r="BH8" s="19"/>
      <c r="BI8" s="19"/>
      <c r="BJ8" s="18">
        <f>BF8*U8</f>
        <v>3260.69</v>
      </c>
      <c r="BK8" s="18"/>
      <c r="BL8" s="18"/>
      <c r="BM8" s="19"/>
      <c r="BN8" s="5">
        <f>(AT8+BB8+BJ8)/3</f>
        <v>3235.8733333333334</v>
      </c>
    </row>
    <row r="9" spans="2:66" ht="11.25" customHeight="1">
      <c r="B9" s="31" t="s">
        <v>7</v>
      </c>
      <c r="C9" s="31"/>
      <c r="D9" s="32" t="s">
        <v>87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3">
        <v>1</v>
      </c>
      <c r="V9" s="33"/>
      <c r="W9" s="33"/>
      <c r="X9" s="34" t="s">
        <v>86</v>
      </c>
      <c r="Y9" s="34"/>
      <c r="Z9" s="20">
        <f t="shared" ref="Z9:Z58" si="1">AP9/120*20</f>
        <v>277.94666666666666</v>
      </c>
      <c r="AA9" s="35"/>
      <c r="AB9" s="35"/>
      <c r="AC9" s="36"/>
      <c r="AD9" s="20">
        <f t="shared" ref="AD9:AD58" si="2">AT9/120*20</f>
        <v>277.94666666666666</v>
      </c>
      <c r="AE9" s="35"/>
      <c r="AF9" s="35"/>
      <c r="AG9" s="36"/>
      <c r="AH9" s="20">
        <f t="shared" ref="AH9:AH12" si="3">AP9-Z9</f>
        <v>1389.7333333333333</v>
      </c>
      <c r="AI9" s="35"/>
      <c r="AJ9" s="35"/>
      <c r="AK9" s="36"/>
      <c r="AL9" s="20">
        <f t="shared" ref="AL9:AL58" si="4">AT9-AD9</f>
        <v>1389.7333333333333</v>
      </c>
      <c r="AM9" s="35"/>
      <c r="AN9" s="35"/>
      <c r="AO9" s="36"/>
      <c r="AP9" s="20">
        <v>1667.68</v>
      </c>
      <c r="AQ9" s="35"/>
      <c r="AR9" s="35"/>
      <c r="AS9" s="36"/>
      <c r="AT9" s="18">
        <f t="shared" si="0"/>
        <v>1667.68</v>
      </c>
      <c r="AU9" s="18"/>
      <c r="AV9" s="18"/>
      <c r="AW9" s="18"/>
      <c r="AX9" s="19">
        <v>1870</v>
      </c>
      <c r="AY9" s="19"/>
      <c r="AZ9" s="19"/>
      <c r="BA9" s="19"/>
      <c r="BB9" s="18">
        <f t="shared" ref="BB9:BB72" si="5">AX9*U9</f>
        <v>1870</v>
      </c>
      <c r="BC9" s="18"/>
      <c r="BD9" s="18"/>
      <c r="BE9" s="18"/>
      <c r="BF9" s="19">
        <v>1801.09</v>
      </c>
      <c r="BG9" s="19"/>
      <c r="BH9" s="19"/>
      <c r="BI9" s="19"/>
      <c r="BJ9" s="18">
        <f t="shared" ref="BJ9:BJ72" si="6">BF9*U9</f>
        <v>1801.09</v>
      </c>
      <c r="BK9" s="18"/>
      <c r="BL9" s="18"/>
      <c r="BM9" s="19"/>
      <c r="BN9" s="5">
        <f t="shared" ref="BN9:BN72" si="7">(AT9+BB9+BJ9)/3</f>
        <v>1779.5900000000001</v>
      </c>
    </row>
    <row r="10" spans="2:66" ht="12" customHeight="1">
      <c r="B10" s="31" t="s">
        <v>8</v>
      </c>
      <c r="C10" s="31"/>
      <c r="D10" s="32" t="s">
        <v>88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3">
        <v>1</v>
      </c>
      <c r="V10" s="33"/>
      <c r="W10" s="33"/>
      <c r="X10" s="34" t="s">
        <v>86</v>
      </c>
      <c r="Y10" s="34"/>
      <c r="Z10" s="20">
        <f t="shared" si="1"/>
        <v>277.94666666666666</v>
      </c>
      <c r="AA10" s="35"/>
      <c r="AB10" s="35"/>
      <c r="AC10" s="36"/>
      <c r="AD10" s="20">
        <f t="shared" si="2"/>
        <v>277.94666666666666</v>
      </c>
      <c r="AE10" s="35"/>
      <c r="AF10" s="35"/>
      <c r="AG10" s="36"/>
      <c r="AH10" s="20">
        <f t="shared" si="3"/>
        <v>1389.7333333333333</v>
      </c>
      <c r="AI10" s="35"/>
      <c r="AJ10" s="35"/>
      <c r="AK10" s="36"/>
      <c r="AL10" s="20">
        <f t="shared" si="4"/>
        <v>1389.7333333333333</v>
      </c>
      <c r="AM10" s="35"/>
      <c r="AN10" s="35"/>
      <c r="AO10" s="36"/>
      <c r="AP10" s="20">
        <v>1667.68</v>
      </c>
      <c r="AQ10" s="35"/>
      <c r="AR10" s="35"/>
      <c r="AS10" s="36"/>
      <c r="AT10" s="18">
        <f t="shared" si="0"/>
        <v>1667.68</v>
      </c>
      <c r="AU10" s="18"/>
      <c r="AV10" s="18"/>
      <c r="AW10" s="18"/>
      <c r="AX10" s="19">
        <v>1870</v>
      </c>
      <c r="AY10" s="19"/>
      <c r="AZ10" s="19"/>
      <c r="BA10" s="19"/>
      <c r="BB10" s="18">
        <f t="shared" si="5"/>
        <v>1870</v>
      </c>
      <c r="BC10" s="18"/>
      <c r="BD10" s="18"/>
      <c r="BE10" s="18"/>
      <c r="BF10" s="19">
        <v>1801.09</v>
      </c>
      <c r="BG10" s="19"/>
      <c r="BH10" s="19"/>
      <c r="BI10" s="19"/>
      <c r="BJ10" s="18">
        <f t="shared" si="6"/>
        <v>1801.09</v>
      </c>
      <c r="BK10" s="18"/>
      <c r="BL10" s="18"/>
      <c r="BM10" s="19"/>
      <c r="BN10" s="5">
        <f t="shared" si="7"/>
        <v>1779.5900000000001</v>
      </c>
    </row>
    <row r="11" spans="2:66" ht="11.25" customHeight="1">
      <c r="B11" s="31" t="s">
        <v>9</v>
      </c>
      <c r="C11" s="31"/>
      <c r="D11" s="32" t="s">
        <v>89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3">
        <v>1</v>
      </c>
      <c r="V11" s="33"/>
      <c r="W11" s="33"/>
      <c r="X11" s="34" t="s">
        <v>86</v>
      </c>
      <c r="Y11" s="34"/>
      <c r="Z11" s="20">
        <f t="shared" si="1"/>
        <v>193.70666666666668</v>
      </c>
      <c r="AA11" s="35"/>
      <c r="AB11" s="35"/>
      <c r="AC11" s="36"/>
      <c r="AD11" s="20">
        <f t="shared" si="2"/>
        <v>193.70666666666668</v>
      </c>
      <c r="AE11" s="35"/>
      <c r="AF11" s="35"/>
      <c r="AG11" s="36"/>
      <c r="AH11" s="20">
        <f t="shared" si="3"/>
        <v>968.5333333333333</v>
      </c>
      <c r="AI11" s="35"/>
      <c r="AJ11" s="35"/>
      <c r="AK11" s="36"/>
      <c r="AL11" s="20">
        <f t="shared" si="4"/>
        <v>968.5333333333333</v>
      </c>
      <c r="AM11" s="35"/>
      <c r="AN11" s="35"/>
      <c r="AO11" s="36"/>
      <c r="AP11" s="20">
        <v>1162.24</v>
      </c>
      <c r="AQ11" s="35"/>
      <c r="AR11" s="35"/>
      <c r="AS11" s="36"/>
      <c r="AT11" s="18">
        <f t="shared" si="0"/>
        <v>1162.24</v>
      </c>
      <c r="AU11" s="18"/>
      <c r="AV11" s="18"/>
      <c r="AW11" s="18"/>
      <c r="AX11" s="19">
        <v>1300</v>
      </c>
      <c r="AY11" s="19"/>
      <c r="AZ11" s="19"/>
      <c r="BA11" s="19"/>
      <c r="BB11" s="18">
        <f t="shared" si="5"/>
        <v>1300</v>
      </c>
      <c r="BC11" s="18"/>
      <c r="BD11" s="18"/>
      <c r="BE11" s="18"/>
      <c r="BF11" s="19">
        <v>1255.22</v>
      </c>
      <c r="BG11" s="19"/>
      <c r="BH11" s="19"/>
      <c r="BI11" s="19"/>
      <c r="BJ11" s="18">
        <f t="shared" si="6"/>
        <v>1255.22</v>
      </c>
      <c r="BK11" s="18"/>
      <c r="BL11" s="18"/>
      <c r="BM11" s="19"/>
      <c r="BN11" s="5">
        <f t="shared" si="7"/>
        <v>1239.1533333333334</v>
      </c>
    </row>
    <row r="12" spans="2:66" ht="12" customHeight="1">
      <c r="B12" s="31" t="s">
        <v>10</v>
      </c>
      <c r="C12" s="31"/>
      <c r="D12" s="32" t="s">
        <v>90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3">
        <v>1</v>
      </c>
      <c r="V12" s="33"/>
      <c r="W12" s="33"/>
      <c r="X12" s="34" t="s">
        <v>86</v>
      </c>
      <c r="Y12" s="34"/>
      <c r="Z12" s="20">
        <f t="shared" si="1"/>
        <v>193.70666666666668</v>
      </c>
      <c r="AA12" s="35"/>
      <c r="AB12" s="35"/>
      <c r="AC12" s="36"/>
      <c r="AD12" s="20">
        <f t="shared" si="2"/>
        <v>193.70666666666668</v>
      </c>
      <c r="AE12" s="35"/>
      <c r="AF12" s="35"/>
      <c r="AG12" s="36"/>
      <c r="AH12" s="20">
        <f t="shared" si="3"/>
        <v>968.5333333333333</v>
      </c>
      <c r="AI12" s="35"/>
      <c r="AJ12" s="35"/>
      <c r="AK12" s="36"/>
      <c r="AL12" s="20">
        <f t="shared" si="4"/>
        <v>968.5333333333333</v>
      </c>
      <c r="AM12" s="35"/>
      <c r="AN12" s="35"/>
      <c r="AO12" s="36"/>
      <c r="AP12" s="20">
        <v>1162.24</v>
      </c>
      <c r="AQ12" s="35"/>
      <c r="AR12" s="35"/>
      <c r="AS12" s="36"/>
      <c r="AT12" s="18">
        <f t="shared" si="0"/>
        <v>1162.24</v>
      </c>
      <c r="AU12" s="18"/>
      <c r="AV12" s="18"/>
      <c r="AW12" s="18"/>
      <c r="AX12" s="19">
        <v>1300</v>
      </c>
      <c r="AY12" s="19"/>
      <c r="AZ12" s="19"/>
      <c r="BA12" s="19"/>
      <c r="BB12" s="18">
        <f t="shared" si="5"/>
        <v>1300</v>
      </c>
      <c r="BC12" s="18"/>
      <c r="BD12" s="18"/>
      <c r="BE12" s="18"/>
      <c r="BF12" s="19">
        <v>1255.22</v>
      </c>
      <c r="BG12" s="19"/>
      <c r="BH12" s="19"/>
      <c r="BI12" s="19"/>
      <c r="BJ12" s="18">
        <f t="shared" si="6"/>
        <v>1255.22</v>
      </c>
      <c r="BK12" s="18"/>
      <c r="BL12" s="18"/>
      <c r="BM12" s="19"/>
      <c r="BN12" s="5">
        <f t="shared" si="7"/>
        <v>1239.1533333333334</v>
      </c>
    </row>
    <row r="13" spans="2:66" ht="11.25" customHeight="1">
      <c r="B13" s="31" t="s">
        <v>11</v>
      </c>
      <c r="C13" s="31"/>
      <c r="D13" s="32" t="s">
        <v>91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3">
        <v>1</v>
      </c>
      <c r="V13" s="33"/>
      <c r="W13" s="33"/>
      <c r="X13" s="34" t="s">
        <v>86</v>
      </c>
      <c r="Y13" s="34"/>
      <c r="Z13" s="20">
        <f t="shared" si="1"/>
        <v>193.70666666666668</v>
      </c>
      <c r="AA13" s="35"/>
      <c r="AB13" s="35"/>
      <c r="AC13" s="36"/>
      <c r="AD13" s="20">
        <f t="shared" si="2"/>
        <v>193.70666666666668</v>
      </c>
      <c r="AE13" s="35"/>
      <c r="AF13" s="35"/>
      <c r="AG13" s="36"/>
      <c r="AH13" s="20">
        <f t="shared" ref="AH13:AH16" si="8">AP13-Z13</f>
        <v>968.5333333333333</v>
      </c>
      <c r="AI13" s="35"/>
      <c r="AJ13" s="35"/>
      <c r="AK13" s="36"/>
      <c r="AL13" s="20">
        <f t="shared" si="4"/>
        <v>968.5333333333333</v>
      </c>
      <c r="AM13" s="35"/>
      <c r="AN13" s="35"/>
      <c r="AO13" s="36"/>
      <c r="AP13" s="20">
        <v>1162.24</v>
      </c>
      <c r="AQ13" s="35"/>
      <c r="AR13" s="35"/>
      <c r="AS13" s="36"/>
      <c r="AT13" s="18">
        <f t="shared" si="0"/>
        <v>1162.24</v>
      </c>
      <c r="AU13" s="18"/>
      <c r="AV13" s="18"/>
      <c r="AW13" s="18"/>
      <c r="AX13" s="19">
        <v>1300</v>
      </c>
      <c r="AY13" s="19"/>
      <c r="AZ13" s="19"/>
      <c r="BA13" s="19"/>
      <c r="BB13" s="18">
        <f t="shared" si="5"/>
        <v>1300</v>
      </c>
      <c r="BC13" s="18"/>
      <c r="BD13" s="18"/>
      <c r="BE13" s="18"/>
      <c r="BF13" s="19">
        <v>1255.22</v>
      </c>
      <c r="BG13" s="19"/>
      <c r="BH13" s="19"/>
      <c r="BI13" s="19"/>
      <c r="BJ13" s="18">
        <f t="shared" si="6"/>
        <v>1255.22</v>
      </c>
      <c r="BK13" s="18"/>
      <c r="BL13" s="18"/>
      <c r="BM13" s="19"/>
      <c r="BN13" s="5">
        <f t="shared" si="7"/>
        <v>1239.1533333333334</v>
      </c>
    </row>
    <row r="14" spans="2:66" ht="12" customHeight="1">
      <c r="B14" s="31" t="s">
        <v>12</v>
      </c>
      <c r="C14" s="31"/>
      <c r="D14" s="32" t="s">
        <v>92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3">
        <v>1</v>
      </c>
      <c r="V14" s="33"/>
      <c r="W14" s="33"/>
      <c r="X14" s="34" t="s">
        <v>86</v>
      </c>
      <c r="Y14" s="34"/>
      <c r="Z14" s="20">
        <f t="shared" si="1"/>
        <v>193.70666666666668</v>
      </c>
      <c r="AA14" s="35"/>
      <c r="AB14" s="35"/>
      <c r="AC14" s="36"/>
      <c r="AD14" s="20">
        <f t="shared" si="2"/>
        <v>193.70666666666668</v>
      </c>
      <c r="AE14" s="35"/>
      <c r="AF14" s="35"/>
      <c r="AG14" s="36"/>
      <c r="AH14" s="20">
        <f t="shared" si="8"/>
        <v>968.5333333333333</v>
      </c>
      <c r="AI14" s="35"/>
      <c r="AJ14" s="35"/>
      <c r="AK14" s="36"/>
      <c r="AL14" s="20">
        <f t="shared" si="4"/>
        <v>968.5333333333333</v>
      </c>
      <c r="AM14" s="35"/>
      <c r="AN14" s="35"/>
      <c r="AO14" s="36"/>
      <c r="AP14" s="20">
        <v>1162.24</v>
      </c>
      <c r="AQ14" s="35"/>
      <c r="AR14" s="35"/>
      <c r="AS14" s="36"/>
      <c r="AT14" s="18">
        <f t="shared" si="0"/>
        <v>1162.24</v>
      </c>
      <c r="AU14" s="18"/>
      <c r="AV14" s="18"/>
      <c r="AW14" s="18"/>
      <c r="AX14" s="19">
        <v>1300</v>
      </c>
      <c r="AY14" s="19"/>
      <c r="AZ14" s="19"/>
      <c r="BA14" s="19"/>
      <c r="BB14" s="18">
        <f t="shared" si="5"/>
        <v>1300</v>
      </c>
      <c r="BC14" s="18"/>
      <c r="BD14" s="18"/>
      <c r="BE14" s="18"/>
      <c r="BF14" s="19">
        <v>1255.22</v>
      </c>
      <c r="BG14" s="19"/>
      <c r="BH14" s="19"/>
      <c r="BI14" s="19"/>
      <c r="BJ14" s="18">
        <f t="shared" si="6"/>
        <v>1255.22</v>
      </c>
      <c r="BK14" s="18"/>
      <c r="BL14" s="18"/>
      <c r="BM14" s="19"/>
      <c r="BN14" s="5">
        <f t="shared" si="7"/>
        <v>1239.1533333333334</v>
      </c>
    </row>
    <row r="15" spans="2:66" ht="11.25" customHeight="1">
      <c r="B15" s="31" t="s">
        <v>13</v>
      </c>
      <c r="C15" s="31"/>
      <c r="D15" s="32" t="s">
        <v>93</v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3">
        <v>1</v>
      </c>
      <c r="V15" s="33"/>
      <c r="W15" s="33"/>
      <c r="X15" s="34" t="s">
        <v>86</v>
      </c>
      <c r="Y15" s="34"/>
      <c r="Z15" s="20">
        <f t="shared" si="1"/>
        <v>193.70666666666668</v>
      </c>
      <c r="AA15" s="35"/>
      <c r="AB15" s="35"/>
      <c r="AC15" s="36"/>
      <c r="AD15" s="20">
        <f t="shared" si="2"/>
        <v>193.70666666666668</v>
      </c>
      <c r="AE15" s="35"/>
      <c r="AF15" s="35"/>
      <c r="AG15" s="36"/>
      <c r="AH15" s="20">
        <f t="shared" si="8"/>
        <v>968.5333333333333</v>
      </c>
      <c r="AI15" s="35"/>
      <c r="AJ15" s="35"/>
      <c r="AK15" s="36"/>
      <c r="AL15" s="20">
        <f t="shared" si="4"/>
        <v>968.5333333333333</v>
      </c>
      <c r="AM15" s="35"/>
      <c r="AN15" s="35"/>
      <c r="AO15" s="36"/>
      <c r="AP15" s="20">
        <v>1162.24</v>
      </c>
      <c r="AQ15" s="35"/>
      <c r="AR15" s="35"/>
      <c r="AS15" s="36"/>
      <c r="AT15" s="18">
        <f t="shared" si="0"/>
        <v>1162.24</v>
      </c>
      <c r="AU15" s="18"/>
      <c r="AV15" s="18"/>
      <c r="AW15" s="18"/>
      <c r="AX15" s="19">
        <v>1300</v>
      </c>
      <c r="AY15" s="19"/>
      <c r="AZ15" s="19"/>
      <c r="BA15" s="19"/>
      <c r="BB15" s="18">
        <f t="shared" si="5"/>
        <v>1300</v>
      </c>
      <c r="BC15" s="18"/>
      <c r="BD15" s="18"/>
      <c r="BE15" s="18"/>
      <c r="BF15" s="19">
        <v>1255.22</v>
      </c>
      <c r="BG15" s="19"/>
      <c r="BH15" s="19"/>
      <c r="BI15" s="19"/>
      <c r="BJ15" s="18">
        <f t="shared" si="6"/>
        <v>1255.22</v>
      </c>
      <c r="BK15" s="18"/>
      <c r="BL15" s="18"/>
      <c r="BM15" s="19"/>
      <c r="BN15" s="5">
        <f t="shared" si="7"/>
        <v>1239.1533333333334</v>
      </c>
    </row>
    <row r="16" spans="2:66" ht="12" customHeight="1">
      <c r="B16" s="31" t="s">
        <v>14</v>
      </c>
      <c r="C16" s="31"/>
      <c r="D16" s="32" t="s">
        <v>94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3">
        <v>1</v>
      </c>
      <c r="V16" s="33"/>
      <c r="W16" s="33"/>
      <c r="X16" s="34" t="s">
        <v>86</v>
      </c>
      <c r="Y16" s="34"/>
      <c r="Z16" s="20">
        <f t="shared" si="1"/>
        <v>507.8216666666666</v>
      </c>
      <c r="AA16" s="35"/>
      <c r="AB16" s="35"/>
      <c r="AC16" s="36"/>
      <c r="AD16" s="20">
        <f t="shared" si="2"/>
        <v>507.8216666666666</v>
      </c>
      <c r="AE16" s="35"/>
      <c r="AF16" s="35"/>
      <c r="AG16" s="36"/>
      <c r="AH16" s="20">
        <f t="shared" si="8"/>
        <v>2539.1083333333331</v>
      </c>
      <c r="AI16" s="35"/>
      <c r="AJ16" s="35"/>
      <c r="AK16" s="36"/>
      <c r="AL16" s="20">
        <f t="shared" si="4"/>
        <v>2539.1083333333331</v>
      </c>
      <c r="AM16" s="35"/>
      <c r="AN16" s="35"/>
      <c r="AO16" s="36"/>
      <c r="AP16" s="20">
        <v>3046.93</v>
      </c>
      <c r="AQ16" s="35"/>
      <c r="AR16" s="35"/>
      <c r="AS16" s="36"/>
      <c r="AT16" s="18">
        <f t="shared" si="0"/>
        <v>3046.93</v>
      </c>
      <c r="AU16" s="18"/>
      <c r="AV16" s="18"/>
      <c r="AW16" s="18"/>
      <c r="AX16" s="19">
        <v>3500</v>
      </c>
      <c r="AY16" s="19"/>
      <c r="AZ16" s="19"/>
      <c r="BA16" s="19"/>
      <c r="BB16" s="18">
        <f t="shared" si="5"/>
        <v>3500</v>
      </c>
      <c r="BC16" s="18"/>
      <c r="BD16" s="18"/>
      <c r="BE16" s="18"/>
      <c r="BF16" s="19">
        <v>3290.69</v>
      </c>
      <c r="BG16" s="19"/>
      <c r="BH16" s="19"/>
      <c r="BI16" s="19"/>
      <c r="BJ16" s="18">
        <f t="shared" si="6"/>
        <v>3290.69</v>
      </c>
      <c r="BK16" s="18"/>
      <c r="BL16" s="18"/>
      <c r="BM16" s="19"/>
      <c r="BN16" s="5">
        <f t="shared" si="7"/>
        <v>3279.2066666666669</v>
      </c>
    </row>
    <row r="17" spans="2:66" ht="11.25" customHeight="1">
      <c r="B17" s="31" t="s">
        <v>15</v>
      </c>
      <c r="C17" s="31"/>
      <c r="D17" s="32" t="s">
        <v>95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>
        <v>1</v>
      </c>
      <c r="V17" s="33"/>
      <c r="W17" s="33"/>
      <c r="X17" s="34" t="s">
        <v>86</v>
      </c>
      <c r="Y17" s="34"/>
      <c r="Z17" s="20">
        <f t="shared" si="1"/>
        <v>507.8216666666666</v>
      </c>
      <c r="AA17" s="35"/>
      <c r="AB17" s="35"/>
      <c r="AC17" s="36"/>
      <c r="AD17" s="20">
        <f t="shared" si="2"/>
        <v>507.8216666666666</v>
      </c>
      <c r="AE17" s="35"/>
      <c r="AF17" s="35"/>
      <c r="AG17" s="36"/>
      <c r="AH17" s="20">
        <f>AP17-Z17</f>
        <v>2539.1083333333331</v>
      </c>
      <c r="AI17" s="35"/>
      <c r="AJ17" s="35"/>
      <c r="AK17" s="36"/>
      <c r="AL17" s="20">
        <f t="shared" si="4"/>
        <v>2539.1083333333331</v>
      </c>
      <c r="AM17" s="35"/>
      <c r="AN17" s="35"/>
      <c r="AO17" s="36"/>
      <c r="AP17" s="20">
        <v>3046.93</v>
      </c>
      <c r="AQ17" s="35"/>
      <c r="AR17" s="35"/>
      <c r="AS17" s="36"/>
      <c r="AT17" s="18">
        <f t="shared" si="0"/>
        <v>3046.93</v>
      </c>
      <c r="AU17" s="18"/>
      <c r="AV17" s="18"/>
      <c r="AW17" s="18"/>
      <c r="AX17" s="19">
        <v>3500</v>
      </c>
      <c r="AY17" s="19"/>
      <c r="AZ17" s="19"/>
      <c r="BA17" s="19"/>
      <c r="BB17" s="18">
        <f t="shared" si="5"/>
        <v>3500</v>
      </c>
      <c r="BC17" s="18"/>
      <c r="BD17" s="18"/>
      <c r="BE17" s="18"/>
      <c r="BF17" s="19">
        <v>3290.69</v>
      </c>
      <c r="BG17" s="19"/>
      <c r="BH17" s="19"/>
      <c r="BI17" s="19"/>
      <c r="BJ17" s="18">
        <f t="shared" si="6"/>
        <v>3290.69</v>
      </c>
      <c r="BK17" s="18"/>
      <c r="BL17" s="18"/>
      <c r="BM17" s="19"/>
      <c r="BN17" s="5">
        <f t="shared" si="7"/>
        <v>3279.2066666666669</v>
      </c>
    </row>
    <row r="18" spans="2:66" ht="12" customHeight="1">
      <c r="B18" s="31" t="s">
        <v>16</v>
      </c>
      <c r="C18" s="31"/>
      <c r="D18" s="32" t="s">
        <v>96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3">
        <v>1</v>
      </c>
      <c r="V18" s="33"/>
      <c r="W18" s="33"/>
      <c r="X18" s="34" t="s">
        <v>86</v>
      </c>
      <c r="Y18" s="34"/>
      <c r="Z18" s="20">
        <f t="shared" si="1"/>
        <v>507.8216666666666</v>
      </c>
      <c r="AA18" s="35"/>
      <c r="AB18" s="35"/>
      <c r="AC18" s="36"/>
      <c r="AD18" s="20">
        <f t="shared" si="2"/>
        <v>507.8216666666666</v>
      </c>
      <c r="AE18" s="35"/>
      <c r="AF18" s="35"/>
      <c r="AG18" s="36"/>
      <c r="AH18" s="20">
        <f t="shared" ref="AH18:AH22" si="9">AP18-Z18</f>
        <v>2539.1083333333331</v>
      </c>
      <c r="AI18" s="35"/>
      <c r="AJ18" s="35"/>
      <c r="AK18" s="36"/>
      <c r="AL18" s="20">
        <f t="shared" si="4"/>
        <v>2539.1083333333331</v>
      </c>
      <c r="AM18" s="35"/>
      <c r="AN18" s="35"/>
      <c r="AO18" s="36"/>
      <c r="AP18" s="20">
        <v>3046.93</v>
      </c>
      <c r="AQ18" s="35"/>
      <c r="AR18" s="35"/>
      <c r="AS18" s="36"/>
      <c r="AT18" s="18">
        <f t="shared" si="0"/>
        <v>3046.93</v>
      </c>
      <c r="AU18" s="18"/>
      <c r="AV18" s="18"/>
      <c r="AW18" s="18"/>
      <c r="AX18" s="19">
        <v>3500</v>
      </c>
      <c r="AY18" s="19"/>
      <c r="AZ18" s="19"/>
      <c r="BA18" s="19"/>
      <c r="BB18" s="18">
        <f t="shared" si="5"/>
        <v>3500</v>
      </c>
      <c r="BC18" s="18"/>
      <c r="BD18" s="18"/>
      <c r="BE18" s="18"/>
      <c r="BF18" s="19">
        <v>3290.69</v>
      </c>
      <c r="BG18" s="19"/>
      <c r="BH18" s="19"/>
      <c r="BI18" s="19"/>
      <c r="BJ18" s="18">
        <f t="shared" si="6"/>
        <v>3290.69</v>
      </c>
      <c r="BK18" s="18"/>
      <c r="BL18" s="18"/>
      <c r="BM18" s="19"/>
      <c r="BN18" s="5">
        <f t="shared" si="7"/>
        <v>3279.2066666666669</v>
      </c>
    </row>
    <row r="19" spans="2:66" ht="11.25" customHeight="1">
      <c r="B19" s="31" t="s">
        <v>17</v>
      </c>
      <c r="C19" s="31"/>
      <c r="D19" s="32" t="s">
        <v>97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3">
        <v>1</v>
      </c>
      <c r="V19" s="33"/>
      <c r="W19" s="33"/>
      <c r="X19" s="34" t="s">
        <v>86</v>
      </c>
      <c r="Y19" s="34"/>
      <c r="Z19" s="20">
        <f t="shared" si="1"/>
        <v>507.8216666666666</v>
      </c>
      <c r="AA19" s="35"/>
      <c r="AB19" s="35"/>
      <c r="AC19" s="36"/>
      <c r="AD19" s="20">
        <f t="shared" si="2"/>
        <v>507.8216666666666</v>
      </c>
      <c r="AE19" s="35"/>
      <c r="AF19" s="35"/>
      <c r="AG19" s="36"/>
      <c r="AH19" s="20">
        <f t="shared" si="9"/>
        <v>2539.1083333333331</v>
      </c>
      <c r="AI19" s="35"/>
      <c r="AJ19" s="35"/>
      <c r="AK19" s="36"/>
      <c r="AL19" s="20">
        <f t="shared" si="4"/>
        <v>2539.1083333333331</v>
      </c>
      <c r="AM19" s="35"/>
      <c r="AN19" s="35"/>
      <c r="AO19" s="36"/>
      <c r="AP19" s="20">
        <v>3046.93</v>
      </c>
      <c r="AQ19" s="35"/>
      <c r="AR19" s="35"/>
      <c r="AS19" s="36"/>
      <c r="AT19" s="18">
        <f t="shared" si="0"/>
        <v>3046.93</v>
      </c>
      <c r="AU19" s="18"/>
      <c r="AV19" s="18"/>
      <c r="AW19" s="18"/>
      <c r="AX19" s="19">
        <v>3500</v>
      </c>
      <c r="AY19" s="19"/>
      <c r="AZ19" s="19"/>
      <c r="BA19" s="19"/>
      <c r="BB19" s="18">
        <f t="shared" si="5"/>
        <v>3500</v>
      </c>
      <c r="BC19" s="18"/>
      <c r="BD19" s="18"/>
      <c r="BE19" s="18"/>
      <c r="BF19" s="19">
        <v>3290.69</v>
      </c>
      <c r="BG19" s="19"/>
      <c r="BH19" s="19"/>
      <c r="BI19" s="19"/>
      <c r="BJ19" s="18">
        <f t="shared" si="6"/>
        <v>3290.69</v>
      </c>
      <c r="BK19" s="18"/>
      <c r="BL19" s="18"/>
      <c r="BM19" s="19"/>
      <c r="BN19" s="5">
        <f t="shared" si="7"/>
        <v>3279.2066666666669</v>
      </c>
    </row>
    <row r="20" spans="2:66" ht="12" customHeight="1">
      <c r="B20" s="31" t="s">
        <v>18</v>
      </c>
      <c r="C20" s="31"/>
      <c r="D20" s="32" t="s">
        <v>98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3">
        <v>1</v>
      </c>
      <c r="V20" s="33"/>
      <c r="W20" s="33"/>
      <c r="X20" s="34" t="s">
        <v>86</v>
      </c>
      <c r="Y20" s="34"/>
      <c r="Z20" s="20">
        <f t="shared" si="1"/>
        <v>390.02833333333336</v>
      </c>
      <c r="AA20" s="35"/>
      <c r="AB20" s="35"/>
      <c r="AC20" s="36"/>
      <c r="AD20" s="20">
        <f t="shared" si="2"/>
        <v>390.02833333333336</v>
      </c>
      <c r="AE20" s="35"/>
      <c r="AF20" s="35"/>
      <c r="AG20" s="36"/>
      <c r="AH20" s="20">
        <f t="shared" si="9"/>
        <v>1950.1416666666667</v>
      </c>
      <c r="AI20" s="35"/>
      <c r="AJ20" s="35"/>
      <c r="AK20" s="36"/>
      <c r="AL20" s="20">
        <f t="shared" si="4"/>
        <v>1950.1416666666667</v>
      </c>
      <c r="AM20" s="35"/>
      <c r="AN20" s="35"/>
      <c r="AO20" s="36"/>
      <c r="AP20" s="20">
        <v>2340.17</v>
      </c>
      <c r="AQ20" s="35"/>
      <c r="AR20" s="35"/>
      <c r="AS20" s="36"/>
      <c r="AT20" s="18">
        <f t="shared" si="0"/>
        <v>2340.17</v>
      </c>
      <c r="AU20" s="18"/>
      <c r="AV20" s="18"/>
      <c r="AW20" s="18"/>
      <c r="AX20" s="19">
        <v>2600</v>
      </c>
      <c r="AY20" s="19"/>
      <c r="AZ20" s="19"/>
      <c r="BA20" s="19"/>
      <c r="BB20" s="18">
        <f t="shared" si="5"/>
        <v>2600</v>
      </c>
      <c r="BC20" s="18"/>
      <c r="BD20" s="18"/>
      <c r="BE20" s="18"/>
      <c r="BF20" s="19">
        <v>2527.39</v>
      </c>
      <c r="BG20" s="19"/>
      <c r="BH20" s="19"/>
      <c r="BI20" s="19"/>
      <c r="BJ20" s="18">
        <f t="shared" si="6"/>
        <v>2527.39</v>
      </c>
      <c r="BK20" s="18"/>
      <c r="BL20" s="18"/>
      <c r="BM20" s="19"/>
      <c r="BN20" s="5">
        <f t="shared" si="7"/>
        <v>2489.1866666666665</v>
      </c>
    </row>
    <row r="21" spans="2:66" ht="11.25" customHeight="1">
      <c r="B21" s="31" t="s">
        <v>19</v>
      </c>
      <c r="C21" s="31"/>
      <c r="D21" s="32" t="s">
        <v>99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3">
        <v>1</v>
      </c>
      <c r="V21" s="33"/>
      <c r="W21" s="33"/>
      <c r="X21" s="34" t="s">
        <v>86</v>
      </c>
      <c r="Y21" s="34"/>
      <c r="Z21" s="20">
        <f t="shared" si="1"/>
        <v>100</v>
      </c>
      <c r="AA21" s="35"/>
      <c r="AB21" s="35"/>
      <c r="AC21" s="36"/>
      <c r="AD21" s="20">
        <f t="shared" si="2"/>
        <v>100</v>
      </c>
      <c r="AE21" s="35"/>
      <c r="AF21" s="35"/>
      <c r="AG21" s="36"/>
      <c r="AH21" s="20">
        <f t="shared" si="9"/>
        <v>500</v>
      </c>
      <c r="AI21" s="35"/>
      <c r="AJ21" s="35"/>
      <c r="AK21" s="36"/>
      <c r="AL21" s="20">
        <f t="shared" si="4"/>
        <v>500</v>
      </c>
      <c r="AM21" s="35"/>
      <c r="AN21" s="35"/>
      <c r="AO21" s="36"/>
      <c r="AP21" s="20">
        <v>600</v>
      </c>
      <c r="AQ21" s="35"/>
      <c r="AR21" s="35"/>
      <c r="AS21" s="36"/>
      <c r="AT21" s="18">
        <f t="shared" si="0"/>
        <v>600</v>
      </c>
      <c r="AU21" s="18"/>
      <c r="AV21" s="18"/>
      <c r="AW21" s="18"/>
      <c r="AX21" s="19">
        <v>670</v>
      </c>
      <c r="AY21" s="19"/>
      <c r="AZ21" s="19"/>
      <c r="BA21" s="19"/>
      <c r="BB21" s="18">
        <f t="shared" si="5"/>
        <v>670</v>
      </c>
      <c r="BC21" s="18"/>
      <c r="BD21" s="18"/>
      <c r="BE21" s="18"/>
      <c r="BF21" s="19">
        <v>648</v>
      </c>
      <c r="BG21" s="19"/>
      <c r="BH21" s="19"/>
      <c r="BI21" s="19"/>
      <c r="BJ21" s="18">
        <f t="shared" si="6"/>
        <v>648</v>
      </c>
      <c r="BK21" s="18"/>
      <c r="BL21" s="18"/>
      <c r="BM21" s="19"/>
      <c r="BN21" s="5">
        <f t="shared" si="7"/>
        <v>639.33333333333337</v>
      </c>
    </row>
    <row r="22" spans="2:66" ht="12" customHeight="1">
      <c r="B22" s="31" t="s">
        <v>20</v>
      </c>
      <c r="C22" s="31"/>
      <c r="D22" s="32" t="s">
        <v>100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3">
        <v>1</v>
      </c>
      <c r="V22" s="33"/>
      <c r="W22" s="33"/>
      <c r="X22" s="34" t="s">
        <v>86</v>
      </c>
      <c r="Y22" s="34"/>
      <c r="Z22" s="20">
        <f t="shared" si="1"/>
        <v>100</v>
      </c>
      <c r="AA22" s="35"/>
      <c r="AB22" s="35"/>
      <c r="AC22" s="36"/>
      <c r="AD22" s="20">
        <f t="shared" si="2"/>
        <v>100</v>
      </c>
      <c r="AE22" s="35"/>
      <c r="AF22" s="35"/>
      <c r="AG22" s="36"/>
      <c r="AH22" s="20">
        <f t="shared" si="9"/>
        <v>500</v>
      </c>
      <c r="AI22" s="35"/>
      <c r="AJ22" s="35"/>
      <c r="AK22" s="36"/>
      <c r="AL22" s="20">
        <f t="shared" si="4"/>
        <v>500</v>
      </c>
      <c r="AM22" s="35"/>
      <c r="AN22" s="35"/>
      <c r="AO22" s="36"/>
      <c r="AP22" s="20">
        <v>600</v>
      </c>
      <c r="AQ22" s="35"/>
      <c r="AR22" s="35"/>
      <c r="AS22" s="36"/>
      <c r="AT22" s="18">
        <f t="shared" ref="AT22" si="10">AP22*U22</f>
        <v>600</v>
      </c>
      <c r="AU22" s="18"/>
      <c r="AV22" s="18"/>
      <c r="AW22" s="18"/>
      <c r="AX22" s="19">
        <v>670</v>
      </c>
      <c r="AY22" s="19"/>
      <c r="AZ22" s="19"/>
      <c r="BA22" s="19"/>
      <c r="BB22" s="18">
        <f t="shared" si="5"/>
        <v>670</v>
      </c>
      <c r="BC22" s="18"/>
      <c r="BD22" s="18"/>
      <c r="BE22" s="18"/>
      <c r="BF22" s="19">
        <v>648</v>
      </c>
      <c r="BG22" s="19"/>
      <c r="BH22" s="19"/>
      <c r="BI22" s="19"/>
      <c r="BJ22" s="18">
        <f t="shared" si="6"/>
        <v>648</v>
      </c>
      <c r="BK22" s="18"/>
      <c r="BL22" s="18"/>
      <c r="BM22" s="19"/>
      <c r="BN22" s="5">
        <f t="shared" si="7"/>
        <v>639.33333333333337</v>
      </c>
    </row>
    <row r="23" spans="2:66" ht="11.25" customHeight="1">
      <c r="B23" s="31" t="s">
        <v>21</v>
      </c>
      <c r="C23" s="31"/>
      <c r="D23" s="32" t="s">
        <v>101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3">
        <v>1</v>
      </c>
      <c r="V23" s="33"/>
      <c r="W23" s="33"/>
      <c r="X23" s="34" t="s">
        <v>86</v>
      </c>
      <c r="Y23" s="34"/>
      <c r="Z23" s="20">
        <f t="shared" si="1"/>
        <v>100</v>
      </c>
      <c r="AA23" s="35"/>
      <c r="AB23" s="35"/>
      <c r="AC23" s="36"/>
      <c r="AD23" s="20">
        <f t="shared" si="2"/>
        <v>100</v>
      </c>
      <c r="AE23" s="35"/>
      <c r="AF23" s="35"/>
      <c r="AG23" s="36"/>
      <c r="AH23" s="20">
        <f>AP23-Z23</f>
        <v>500</v>
      </c>
      <c r="AI23" s="35"/>
      <c r="AJ23" s="35"/>
      <c r="AK23" s="36"/>
      <c r="AL23" s="20">
        <f t="shared" si="4"/>
        <v>500</v>
      </c>
      <c r="AM23" s="35"/>
      <c r="AN23" s="35"/>
      <c r="AO23" s="36"/>
      <c r="AP23" s="20">
        <v>600</v>
      </c>
      <c r="AQ23" s="35"/>
      <c r="AR23" s="35"/>
      <c r="AS23" s="36"/>
      <c r="AT23" s="18">
        <f t="shared" ref="AT23" si="11">AP23*U23</f>
        <v>600</v>
      </c>
      <c r="AU23" s="18"/>
      <c r="AV23" s="18"/>
      <c r="AW23" s="18"/>
      <c r="AX23" s="19">
        <v>670</v>
      </c>
      <c r="AY23" s="19"/>
      <c r="AZ23" s="19"/>
      <c r="BA23" s="19"/>
      <c r="BB23" s="18">
        <f t="shared" ref="BB23" si="12">AX23*U23</f>
        <v>670</v>
      </c>
      <c r="BC23" s="18"/>
      <c r="BD23" s="18"/>
      <c r="BE23" s="18"/>
      <c r="BF23" s="19">
        <v>648</v>
      </c>
      <c r="BG23" s="19"/>
      <c r="BH23" s="19"/>
      <c r="BI23" s="19"/>
      <c r="BJ23" s="18">
        <v>648</v>
      </c>
      <c r="BK23" s="18"/>
      <c r="BL23" s="18"/>
      <c r="BM23" s="19"/>
      <c r="BN23" s="5">
        <f t="shared" si="7"/>
        <v>639.33333333333337</v>
      </c>
    </row>
    <row r="24" spans="2:66" ht="12" customHeight="1">
      <c r="B24" s="31" t="s">
        <v>22</v>
      </c>
      <c r="C24" s="31"/>
      <c r="D24" s="32" t="s">
        <v>102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3">
        <v>1</v>
      </c>
      <c r="V24" s="33"/>
      <c r="W24" s="33"/>
      <c r="X24" s="34" t="s">
        <v>86</v>
      </c>
      <c r="Y24" s="34"/>
      <c r="Z24" s="20">
        <f t="shared" si="1"/>
        <v>308.16666666666669</v>
      </c>
      <c r="AA24" s="35"/>
      <c r="AB24" s="35"/>
      <c r="AC24" s="36"/>
      <c r="AD24" s="20">
        <f t="shared" si="2"/>
        <v>308.16666666666669</v>
      </c>
      <c r="AE24" s="35"/>
      <c r="AF24" s="35"/>
      <c r="AG24" s="36"/>
      <c r="AH24" s="20">
        <f t="shared" ref="AH24:AH28" si="13">AP24-Z24</f>
        <v>1540.8333333333333</v>
      </c>
      <c r="AI24" s="35"/>
      <c r="AJ24" s="35"/>
      <c r="AK24" s="36"/>
      <c r="AL24" s="20">
        <f t="shared" si="4"/>
        <v>1540.8333333333333</v>
      </c>
      <c r="AM24" s="35"/>
      <c r="AN24" s="35"/>
      <c r="AO24" s="36"/>
      <c r="AP24" s="20">
        <v>1849</v>
      </c>
      <c r="AQ24" s="35"/>
      <c r="AR24" s="35"/>
      <c r="AS24" s="36"/>
      <c r="AT24" s="18">
        <f>AP24*U24</f>
        <v>1849</v>
      </c>
      <c r="AU24" s="18"/>
      <c r="AV24" s="18"/>
      <c r="AW24" s="18"/>
      <c r="AX24" s="19">
        <v>2100</v>
      </c>
      <c r="AY24" s="19"/>
      <c r="AZ24" s="19"/>
      <c r="BA24" s="19"/>
      <c r="BB24" s="18">
        <f t="shared" si="5"/>
        <v>2100</v>
      </c>
      <c r="BC24" s="18"/>
      <c r="BD24" s="18"/>
      <c r="BE24" s="18"/>
      <c r="BF24" s="19">
        <v>1996.92</v>
      </c>
      <c r="BG24" s="19"/>
      <c r="BH24" s="19"/>
      <c r="BI24" s="19"/>
      <c r="BJ24" s="18">
        <f t="shared" si="6"/>
        <v>1996.92</v>
      </c>
      <c r="BK24" s="18"/>
      <c r="BL24" s="18"/>
      <c r="BM24" s="19"/>
      <c r="BN24" s="5">
        <f t="shared" si="7"/>
        <v>1981.9733333333334</v>
      </c>
    </row>
    <row r="25" spans="2:66" ht="11.25" customHeight="1">
      <c r="B25" s="31" t="s">
        <v>23</v>
      </c>
      <c r="C25" s="31"/>
      <c r="D25" s="32" t="s">
        <v>103</v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3">
        <v>1</v>
      </c>
      <c r="V25" s="33"/>
      <c r="W25" s="33"/>
      <c r="X25" s="34" t="s">
        <v>86</v>
      </c>
      <c r="Y25" s="34"/>
      <c r="Z25" s="20">
        <f t="shared" si="1"/>
        <v>66.666666666666671</v>
      </c>
      <c r="AA25" s="35"/>
      <c r="AB25" s="35"/>
      <c r="AC25" s="36"/>
      <c r="AD25" s="20">
        <f t="shared" si="2"/>
        <v>66.666666666666671</v>
      </c>
      <c r="AE25" s="35"/>
      <c r="AF25" s="35"/>
      <c r="AG25" s="36"/>
      <c r="AH25" s="20">
        <f t="shared" si="13"/>
        <v>333.33333333333331</v>
      </c>
      <c r="AI25" s="35"/>
      <c r="AJ25" s="35"/>
      <c r="AK25" s="36"/>
      <c r="AL25" s="20">
        <f t="shared" si="4"/>
        <v>333.33333333333331</v>
      </c>
      <c r="AM25" s="35"/>
      <c r="AN25" s="35"/>
      <c r="AO25" s="36"/>
      <c r="AP25" s="20">
        <v>400</v>
      </c>
      <c r="AQ25" s="35"/>
      <c r="AR25" s="35"/>
      <c r="AS25" s="36"/>
      <c r="AT25" s="18">
        <f>AP25*U25</f>
        <v>400</v>
      </c>
      <c r="AU25" s="18"/>
      <c r="AV25" s="18"/>
      <c r="AW25" s="18"/>
      <c r="AX25" s="19">
        <v>500</v>
      </c>
      <c r="AY25" s="19"/>
      <c r="AZ25" s="19"/>
      <c r="BA25" s="19"/>
      <c r="BB25" s="18">
        <f t="shared" si="5"/>
        <v>500</v>
      </c>
      <c r="BC25" s="18"/>
      <c r="BD25" s="18"/>
      <c r="BE25" s="18"/>
      <c r="BF25" s="19">
        <v>432</v>
      </c>
      <c r="BG25" s="19"/>
      <c r="BH25" s="19"/>
      <c r="BI25" s="19"/>
      <c r="BJ25" s="18">
        <f t="shared" si="6"/>
        <v>432</v>
      </c>
      <c r="BK25" s="18"/>
      <c r="BL25" s="18"/>
      <c r="BM25" s="19"/>
      <c r="BN25" s="5">
        <f t="shared" si="7"/>
        <v>444</v>
      </c>
    </row>
    <row r="26" spans="2:66" ht="12" customHeight="1">
      <c r="B26" s="31" t="s">
        <v>24</v>
      </c>
      <c r="C26" s="31"/>
      <c r="D26" s="32" t="s">
        <v>104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3">
        <v>1</v>
      </c>
      <c r="V26" s="33"/>
      <c r="W26" s="33"/>
      <c r="X26" s="34" t="s">
        <v>86</v>
      </c>
      <c r="Y26" s="34"/>
      <c r="Z26" s="20">
        <f t="shared" si="1"/>
        <v>66.666666666666671</v>
      </c>
      <c r="AA26" s="35"/>
      <c r="AB26" s="35"/>
      <c r="AC26" s="36"/>
      <c r="AD26" s="20">
        <f t="shared" si="2"/>
        <v>66.666666666666671</v>
      </c>
      <c r="AE26" s="35"/>
      <c r="AF26" s="35"/>
      <c r="AG26" s="36"/>
      <c r="AH26" s="20">
        <f t="shared" si="13"/>
        <v>333.33333333333331</v>
      </c>
      <c r="AI26" s="35"/>
      <c r="AJ26" s="35"/>
      <c r="AK26" s="36"/>
      <c r="AL26" s="20">
        <f t="shared" si="4"/>
        <v>333.33333333333331</v>
      </c>
      <c r="AM26" s="35"/>
      <c r="AN26" s="35"/>
      <c r="AO26" s="36"/>
      <c r="AP26" s="20">
        <v>400</v>
      </c>
      <c r="AQ26" s="35"/>
      <c r="AR26" s="35"/>
      <c r="AS26" s="36"/>
      <c r="AT26" s="18">
        <f t="shared" ref="AT26" si="14">AP26*U26</f>
        <v>400</v>
      </c>
      <c r="AU26" s="18"/>
      <c r="AV26" s="18"/>
      <c r="AW26" s="18"/>
      <c r="AX26" s="19">
        <v>500</v>
      </c>
      <c r="AY26" s="19"/>
      <c r="AZ26" s="19"/>
      <c r="BA26" s="19"/>
      <c r="BB26" s="18">
        <f t="shared" ref="BB26" si="15">AX26*U26</f>
        <v>500</v>
      </c>
      <c r="BC26" s="18"/>
      <c r="BD26" s="18"/>
      <c r="BE26" s="18"/>
      <c r="BF26" s="19">
        <v>432</v>
      </c>
      <c r="BG26" s="19"/>
      <c r="BH26" s="19"/>
      <c r="BI26" s="19"/>
      <c r="BJ26" s="18">
        <f t="shared" ref="BJ26" si="16">BF26*U26</f>
        <v>432</v>
      </c>
      <c r="BK26" s="18"/>
      <c r="BL26" s="18"/>
      <c r="BM26" s="19"/>
      <c r="BN26" s="5">
        <f t="shared" si="7"/>
        <v>444</v>
      </c>
    </row>
    <row r="27" spans="2:66" ht="11.25" customHeight="1">
      <c r="B27" s="31" t="s">
        <v>25</v>
      </c>
      <c r="C27" s="31"/>
      <c r="D27" s="32" t="s">
        <v>105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3">
        <v>1</v>
      </c>
      <c r="V27" s="33"/>
      <c r="W27" s="33"/>
      <c r="X27" s="34" t="s">
        <v>86</v>
      </c>
      <c r="Y27" s="34"/>
      <c r="Z27" s="20">
        <f t="shared" si="1"/>
        <v>3333.333333333333</v>
      </c>
      <c r="AA27" s="35"/>
      <c r="AB27" s="35"/>
      <c r="AC27" s="36"/>
      <c r="AD27" s="20">
        <f t="shared" si="2"/>
        <v>3333.333333333333</v>
      </c>
      <c r="AE27" s="35"/>
      <c r="AF27" s="35"/>
      <c r="AG27" s="36"/>
      <c r="AH27" s="20">
        <f t="shared" si="13"/>
        <v>16666.666666666668</v>
      </c>
      <c r="AI27" s="35"/>
      <c r="AJ27" s="35"/>
      <c r="AK27" s="36"/>
      <c r="AL27" s="20">
        <f t="shared" si="4"/>
        <v>16666.666666666668</v>
      </c>
      <c r="AM27" s="35"/>
      <c r="AN27" s="35"/>
      <c r="AO27" s="36"/>
      <c r="AP27" s="20">
        <v>20000</v>
      </c>
      <c r="AQ27" s="35"/>
      <c r="AR27" s="35"/>
      <c r="AS27" s="36"/>
      <c r="AT27" s="18">
        <f t="shared" ref="AT27:AT53" si="17">AP27*U27</f>
        <v>20000</v>
      </c>
      <c r="AU27" s="18"/>
      <c r="AV27" s="18"/>
      <c r="AW27" s="18"/>
      <c r="AX27" s="19">
        <v>24000</v>
      </c>
      <c r="AY27" s="19"/>
      <c r="AZ27" s="19"/>
      <c r="BA27" s="19"/>
      <c r="BB27" s="18">
        <f t="shared" si="5"/>
        <v>24000</v>
      </c>
      <c r="BC27" s="18"/>
      <c r="BD27" s="18"/>
      <c r="BE27" s="18"/>
      <c r="BF27" s="19">
        <v>21600</v>
      </c>
      <c r="BG27" s="19"/>
      <c r="BH27" s="19"/>
      <c r="BI27" s="19"/>
      <c r="BJ27" s="18">
        <f t="shared" si="6"/>
        <v>21600</v>
      </c>
      <c r="BK27" s="18"/>
      <c r="BL27" s="18"/>
      <c r="BM27" s="19"/>
      <c r="BN27" s="5">
        <f t="shared" si="7"/>
        <v>21866.666666666668</v>
      </c>
    </row>
    <row r="28" spans="2:66" ht="12" customHeight="1">
      <c r="B28" s="31" t="s">
        <v>26</v>
      </c>
      <c r="C28" s="31"/>
      <c r="D28" s="32" t="s">
        <v>106</v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3">
        <v>1</v>
      </c>
      <c r="V28" s="33"/>
      <c r="W28" s="33"/>
      <c r="X28" s="34" t="s">
        <v>86</v>
      </c>
      <c r="Y28" s="34"/>
      <c r="Z28" s="20">
        <f t="shared" si="1"/>
        <v>183.33333333333331</v>
      </c>
      <c r="AA28" s="35"/>
      <c r="AB28" s="35"/>
      <c r="AC28" s="36"/>
      <c r="AD28" s="20">
        <f t="shared" si="2"/>
        <v>183.33333333333331</v>
      </c>
      <c r="AE28" s="35"/>
      <c r="AF28" s="35"/>
      <c r="AG28" s="36"/>
      <c r="AH28" s="20">
        <f t="shared" si="13"/>
        <v>916.66666666666674</v>
      </c>
      <c r="AI28" s="35"/>
      <c r="AJ28" s="35"/>
      <c r="AK28" s="36"/>
      <c r="AL28" s="20">
        <f t="shared" si="4"/>
        <v>916.66666666666674</v>
      </c>
      <c r="AM28" s="35"/>
      <c r="AN28" s="35"/>
      <c r="AO28" s="36"/>
      <c r="AP28" s="20">
        <v>1100</v>
      </c>
      <c r="AQ28" s="35"/>
      <c r="AR28" s="35"/>
      <c r="AS28" s="36"/>
      <c r="AT28" s="18">
        <f t="shared" si="17"/>
        <v>1100</v>
      </c>
      <c r="AU28" s="18"/>
      <c r="AV28" s="18"/>
      <c r="AW28" s="18"/>
      <c r="AX28" s="19">
        <v>1300</v>
      </c>
      <c r="AY28" s="19"/>
      <c r="AZ28" s="19"/>
      <c r="BA28" s="19"/>
      <c r="BB28" s="18">
        <f t="shared" si="5"/>
        <v>1300</v>
      </c>
      <c r="BC28" s="18"/>
      <c r="BD28" s="18"/>
      <c r="BE28" s="18"/>
      <c r="BF28" s="19">
        <v>1188</v>
      </c>
      <c r="BG28" s="19"/>
      <c r="BH28" s="19"/>
      <c r="BI28" s="19"/>
      <c r="BJ28" s="18">
        <f t="shared" si="6"/>
        <v>1188</v>
      </c>
      <c r="BK28" s="18"/>
      <c r="BL28" s="18"/>
      <c r="BM28" s="19"/>
      <c r="BN28" s="5">
        <f t="shared" si="7"/>
        <v>1196</v>
      </c>
    </row>
    <row r="29" spans="2:66" ht="11.25" customHeight="1">
      <c r="B29" s="31" t="s">
        <v>27</v>
      </c>
      <c r="C29" s="31"/>
      <c r="D29" s="32" t="s">
        <v>107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3">
        <v>1</v>
      </c>
      <c r="V29" s="33"/>
      <c r="W29" s="33"/>
      <c r="X29" s="34" t="s">
        <v>86</v>
      </c>
      <c r="Y29" s="34"/>
      <c r="Z29" s="20">
        <f t="shared" si="1"/>
        <v>183.33333333333331</v>
      </c>
      <c r="AA29" s="35"/>
      <c r="AB29" s="35"/>
      <c r="AC29" s="36"/>
      <c r="AD29" s="20">
        <f t="shared" si="2"/>
        <v>183.33333333333331</v>
      </c>
      <c r="AE29" s="35"/>
      <c r="AF29" s="35"/>
      <c r="AG29" s="36"/>
      <c r="AH29" s="20">
        <f>AP29-Z29</f>
        <v>916.66666666666674</v>
      </c>
      <c r="AI29" s="35"/>
      <c r="AJ29" s="35"/>
      <c r="AK29" s="36"/>
      <c r="AL29" s="20">
        <f t="shared" si="4"/>
        <v>916.66666666666674</v>
      </c>
      <c r="AM29" s="35"/>
      <c r="AN29" s="35"/>
      <c r="AO29" s="36"/>
      <c r="AP29" s="20">
        <v>1100</v>
      </c>
      <c r="AQ29" s="35"/>
      <c r="AR29" s="35"/>
      <c r="AS29" s="36"/>
      <c r="AT29" s="18">
        <f t="shared" si="17"/>
        <v>1100</v>
      </c>
      <c r="AU29" s="18"/>
      <c r="AV29" s="18"/>
      <c r="AW29" s="18"/>
      <c r="AX29" s="19">
        <v>1300</v>
      </c>
      <c r="AY29" s="19"/>
      <c r="AZ29" s="19"/>
      <c r="BA29" s="19"/>
      <c r="BB29" s="18">
        <f t="shared" si="5"/>
        <v>1300</v>
      </c>
      <c r="BC29" s="18"/>
      <c r="BD29" s="18"/>
      <c r="BE29" s="18"/>
      <c r="BF29" s="19">
        <v>1188</v>
      </c>
      <c r="BG29" s="19"/>
      <c r="BH29" s="19"/>
      <c r="BI29" s="19"/>
      <c r="BJ29" s="18">
        <f t="shared" si="6"/>
        <v>1188</v>
      </c>
      <c r="BK29" s="18"/>
      <c r="BL29" s="18"/>
      <c r="BM29" s="19"/>
      <c r="BN29" s="5">
        <f t="shared" si="7"/>
        <v>1196</v>
      </c>
    </row>
    <row r="30" spans="2:66" ht="12" customHeight="1">
      <c r="B30" s="31" t="s">
        <v>28</v>
      </c>
      <c r="C30" s="31"/>
      <c r="D30" s="32" t="s">
        <v>108</v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3">
        <v>1</v>
      </c>
      <c r="V30" s="33"/>
      <c r="W30" s="33"/>
      <c r="X30" s="34" t="s">
        <v>86</v>
      </c>
      <c r="Y30" s="34"/>
      <c r="Z30" s="20">
        <f t="shared" si="1"/>
        <v>183.33333333333331</v>
      </c>
      <c r="AA30" s="35"/>
      <c r="AB30" s="35"/>
      <c r="AC30" s="36"/>
      <c r="AD30" s="20">
        <f t="shared" si="2"/>
        <v>183.33333333333331</v>
      </c>
      <c r="AE30" s="35"/>
      <c r="AF30" s="35"/>
      <c r="AG30" s="36"/>
      <c r="AH30" s="20">
        <f t="shared" ref="AH30:AH37" si="18">AP30-Z30</f>
        <v>916.66666666666674</v>
      </c>
      <c r="AI30" s="35"/>
      <c r="AJ30" s="35"/>
      <c r="AK30" s="36"/>
      <c r="AL30" s="20">
        <f t="shared" si="4"/>
        <v>916.66666666666674</v>
      </c>
      <c r="AM30" s="35"/>
      <c r="AN30" s="35"/>
      <c r="AO30" s="36"/>
      <c r="AP30" s="20">
        <v>1100</v>
      </c>
      <c r="AQ30" s="35"/>
      <c r="AR30" s="35"/>
      <c r="AS30" s="36"/>
      <c r="AT30" s="18">
        <f t="shared" si="17"/>
        <v>1100</v>
      </c>
      <c r="AU30" s="18"/>
      <c r="AV30" s="18"/>
      <c r="AW30" s="18"/>
      <c r="AX30" s="19">
        <v>1300</v>
      </c>
      <c r="AY30" s="19"/>
      <c r="AZ30" s="19"/>
      <c r="BA30" s="19"/>
      <c r="BB30" s="18">
        <f t="shared" si="5"/>
        <v>1300</v>
      </c>
      <c r="BC30" s="18"/>
      <c r="BD30" s="18"/>
      <c r="BE30" s="18"/>
      <c r="BF30" s="19">
        <v>1188</v>
      </c>
      <c r="BG30" s="19"/>
      <c r="BH30" s="19"/>
      <c r="BI30" s="19"/>
      <c r="BJ30" s="18">
        <f t="shared" si="6"/>
        <v>1188</v>
      </c>
      <c r="BK30" s="18"/>
      <c r="BL30" s="18"/>
      <c r="BM30" s="19"/>
      <c r="BN30" s="5">
        <f t="shared" si="7"/>
        <v>1196</v>
      </c>
    </row>
    <row r="31" spans="2:66" ht="11.25" customHeight="1">
      <c r="B31" s="31" t="s">
        <v>29</v>
      </c>
      <c r="C31" s="31"/>
      <c r="D31" s="32" t="s">
        <v>109</v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3">
        <v>1</v>
      </c>
      <c r="V31" s="33"/>
      <c r="W31" s="33"/>
      <c r="X31" s="34" t="s">
        <v>86</v>
      </c>
      <c r="Y31" s="34"/>
      <c r="Z31" s="20">
        <f t="shared" si="1"/>
        <v>183.33333333333331</v>
      </c>
      <c r="AA31" s="35"/>
      <c r="AB31" s="35"/>
      <c r="AC31" s="36"/>
      <c r="AD31" s="20">
        <f t="shared" si="2"/>
        <v>183.33333333333331</v>
      </c>
      <c r="AE31" s="35"/>
      <c r="AF31" s="35"/>
      <c r="AG31" s="36"/>
      <c r="AH31" s="20">
        <f t="shared" si="18"/>
        <v>916.66666666666674</v>
      </c>
      <c r="AI31" s="35"/>
      <c r="AJ31" s="35"/>
      <c r="AK31" s="36"/>
      <c r="AL31" s="20">
        <f t="shared" si="4"/>
        <v>916.66666666666674</v>
      </c>
      <c r="AM31" s="35"/>
      <c r="AN31" s="35"/>
      <c r="AO31" s="36"/>
      <c r="AP31" s="20">
        <v>1100</v>
      </c>
      <c r="AQ31" s="35"/>
      <c r="AR31" s="35"/>
      <c r="AS31" s="36"/>
      <c r="AT31" s="18">
        <f t="shared" si="17"/>
        <v>1100</v>
      </c>
      <c r="AU31" s="18"/>
      <c r="AV31" s="18"/>
      <c r="AW31" s="18"/>
      <c r="AX31" s="19">
        <v>1300</v>
      </c>
      <c r="AY31" s="19"/>
      <c r="AZ31" s="19"/>
      <c r="BA31" s="19"/>
      <c r="BB31" s="18">
        <f t="shared" si="5"/>
        <v>1300</v>
      </c>
      <c r="BC31" s="18"/>
      <c r="BD31" s="18"/>
      <c r="BE31" s="18"/>
      <c r="BF31" s="19">
        <v>1188</v>
      </c>
      <c r="BG31" s="19"/>
      <c r="BH31" s="19"/>
      <c r="BI31" s="19"/>
      <c r="BJ31" s="18">
        <f t="shared" si="6"/>
        <v>1188</v>
      </c>
      <c r="BK31" s="18"/>
      <c r="BL31" s="18"/>
      <c r="BM31" s="19"/>
      <c r="BN31" s="5">
        <f t="shared" si="7"/>
        <v>1196</v>
      </c>
    </row>
    <row r="32" spans="2:66" ht="12" customHeight="1">
      <c r="B32" s="31" t="s">
        <v>30</v>
      </c>
      <c r="C32" s="31"/>
      <c r="D32" s="32" t="s">
        <v>110</v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3">
        <v>1</v>
      </c>
      <c r="V32" s="33"/>
      <c r="W32" s="33"/>
      <c r="X32" s="34" t="s">
        <v>86</v>
      </c>
      <c r="Y32" s="34"/>
      <c r="Z32" s="20">
        <f t="shared" si="1"/>
        <v>183.33333333333331</v>
      </c>
      <c r="AA32" s="35"/>
      <c r="AB32" s="35"/>
      <c r="AC32" s="36"/>
      <c r="AD32" s="20">
        <f t="shared" si="2"/>
        <v>183.33333333333331</v>
      </c>
      <c r="AE32" s="35"/>
      <c r="AF32" s="35"/>
      <c r="AG32" s="36"/>
      <c r="AH32" s="20">
        <f t="shared" si="18"/>
        <v>916.66666666666674</v>
      </c>
      <c r="AI32" s="35"/>
      <c r="AJ32" s="35"/>
      <c r="AK32" s="36"/>
      <c r="AL32" s="20">
        <f t="shared" si="4"/>
        <v>916.66666666666674</v>
      </c>
      <c r="AM32" s="35"/>
      <c r="AN32" s="35"/>
      <c r="AO32" s="36"/>
      <c r="AP32" s="20">
        <v>1100</v>
      </c>
      <c r="AQ32" s="35"/>
      <c r="AR32" s="35"/>
      <c r="AS32" s="36"/>
      <c r="AT32" s="18">
        <f t="shared" si="17"/>
        <v>1100</v>
      </c>
      <c r="AU32" s="18"/>
      <c r="AV32" s="18"/>
      <c r="AW32" s="18"/>
      <c r="AX32" s="19">
        <v>1300</v>
      </c>
      <c r="AY32" s="19"/>
      <c r="AZ32" s="19"/>
      <c r="BA32" s="19"/>
      <c r="BB32" s="18">
        <f t="shared" si="5"/>
        <v>1300</v>
      </c>
      <c r="BC32" s="18"/>
      <c r="BD32" s="18"/>
      <c r="BE32" s="18"/>
      <c r="BF32" s="19">
        <v>1188</v>
      </c>
      <c r="BG32" s="19"/>
      <c r="BH32" s="19"/>
      <c r="BI32" s="19"/>
      <c r="BJ32" s="18">
        <f t="shared" si="6"/>
        <v>1188</v>
      </c>
      <c r="BK32" s="18"/>
      <c r="BL32" s="18"/>
      <c r="BM32" s="19"/>
      <c r="BN32" s="5">
        <f t="shared" si="7"/>
        <v>1196</v>
      </c>
    </row>
    <row r="33" spans="2:66" ht="11.25" customHeight="1">
      <c r="B33" s="31" t="s">
        <v>31</v>
      </c>
      <c r="C33" s="31"/>
      <c r="D33" s="32" t="s">
        <v>111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3">
        <v>1</v>
      </c>
      <c r="V33" s="33"/>
      <c r="W33" s="33"/>
      <c r="X33" s="34" t="s">
        <v>86</v>
      </c>
      <c r="Y33" s="34"/>
      <c r="Z33" s="20">
        <f t="shared" si="1"/>
        <v>183.33333333333331</v>
      </c>
      <c r="AA33" s="35"/>
      <c r="AB33" s="35"/>
      <c r="AC33" s="36"/>
      <c r="AD33" s="20">
        <f t="shared" si="2"/>
        <v>183.33333333333331</v>
      </c>
      <c r="AE33" s="35"/>
      <c r="AF33" s="35"/>
      <c r="AG33" s="36"/>
      <c r="AH33" s="20">
        <f t="shared" si="18"/>
        <v>916.66666666666674</v>
      </c>
      <c r="AI33" s="35"/>
      <c r="AJ33" s="35"/>
      <c r="AK33" s="36"/>
      <c r="AL33" s="20">
        <f t="shared" si="4"/>
        <v>916.66666666666674</v>
      </c>
      <c r="AM33" s="35"/>
      <c r="AN33" s="35"/>
      <c r="AO33" s="36"/>
      <c r="AP33" s="20">
        <v>1100</v>
      </c>
      <c r="AQ33" s="35"/>
      <c r="AR33" s="35"/>
      <c r="AS33" s="36"/>
      <c r="AT33" s="18">
        <f t="shared" si="17"/>
        <v>1100</v>
      </c>
      <c r="AU33" s="18"/>
      <c r="AV33" s="18"/>
      <c r="AW33" s="18"/>
      <c r="AX33" s="19">
        <v>1300</v>
      </c>
      <c r="AY33" s="19"/>
      <c r="AZ33" s="19"/>
      <c r="BA33" s="19"/>
      <c r="BB33" s="18">
        <f t="shared" si="5"/>
        <v>1300</v>
      </c>
      <c r="BC33" s="18"/>
      <c r="BD33" s="18"/>
      <c r="BE33" s="18"/>
      <c r="BF33" s="19">
        <v>1188</v>
      </c>
      <c r="BG33" s="19"/>
      <c r="BH33" s="19"/>
      <c r="BI33" s="19"/>
      <c r="BJ33" s="18">
        <f t="shared" si="6"/>
        <v>1188</v>
      </c>
      <c r="BK33" s="18"/>
      <c r="BL33" s="18"/>
      <c r="BM33" s="19"/>
      <c r="BN33" s="5">
        <f t="shared" si="7"/>
        <v>1196</v>
      </c>
    </row>
    <row r="34" spans="2:66" ht="12" customHeight="1">
      <c r="B34" s="31" t="s">
        <v>32</v>
      </c>
      <c r="C34" s="31"/>
      <c r="D34" s="32" t="s">
        <v>112</v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3">
        <v>1</v>
      </c>
      <c r="V34" s="33"/>
      <c r="W34" s="33"/>
      <c r="X34" s="34" t="s">
        <v>86</v>
      </c>
      <c r="Y34" s="34"/>
      <c r="Z34" s="20">
        <f t="shared" si="1"/>
        <v>183.33333333333331</v>
      </c>
      <c r="AA34" s="35"/>
      <c r="AB34" s="35"/>
      <c r="AC34" s="36"/>
      <c r="AD34" s="20">
        <f t="shared" si="2"/>
        <v>183.33333333333331</v>
      </c>
      <c r="AE34" s="35"/>
      <c r="AF34" s="35"/>
      <c r="AG34" s="36"/>
      <c r="AH34" s="20">
        <f t="shared" si="18"/>
        <v>916.66666666666674</v>
      </c>
      <c r="AI34" s="35"/>
      <c r="AJ34" s="35"/>
      <c r="AK34" s="36"/>
      <c r="AL34" s="20">
        <f t="shared" si="4"/>
        <v>916.66666666666674</v>
      </c>
      <c r="AM34" s="35"/>
      <c r="AN34" s="35"/>
      <c r="AO34" s="36"/>
      <c r="AP34" s="20">
        <v>1100</v>
      </c>
      <c r="AQ34" s="35"/>
      <c r="AR34" s="35"/>
      <c r="AS34" s="36"/>
      <c r="AT34" s="18">
        <f t="shared" si="17"/>
        <v>1100</v>
      </c>
      <c r="AU34" s="18"/>
      <c r="AV34" s="18"/>
      <c r="AW34" s="18"/>
      <c r="AX34" s="19">
        <v>1300</v>
      </c>
      <c r="AY34" s="19"/>
      <c r="AZ34" s="19"/>
      <c r="BA34" s="19"/>
      <c r="BB34" s="18">
        <f t="shared" si="5"/>
        <v>1300</v>
      </c>
      <c r="BC34" s="18"/>
      <c r="BD34" s="18"/>
      <c r="BE34" s="18"/>
      <c r="BF34" s="19">
        <v>1188</v>
      </c>
      <c r="BG34" s="19"/>
      <c r="BH34" s="19"/>
      <c r="BI34" s="19"/>
      <c r="BJ34" s="18">
        <f t="shared" si="6"/>
        <v>1188</v>
      </c>
      <c r="BK34" s="18"/>
      <c r="BL34" s="18"/>
      <c r="BM34" s="19"/>
      <c r="BN34" s="5">
        <f t="shared" si="7"/>
        <v>1196</v>
      </c>
    </row>
    <row r="35" spans="2:66" ht="11.25" customHeight="1">
      <c r="B35" s="31" t="s">
        <v>33</v>
      </c>
      <c r="C35" s="31"/>
      <c r="D35" s="32" t="s">
        <v>113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3">
        <v>1</v>
      </c>
      <c r="V35" s="33"/>
      <c r="W35" s="33"/>
      <c r="X35" s="34" t="s">
        <v>86</v>
      </c>
      <c r="Y35" s="34"/>
      <c r="Z35" s="20">
        <f t="shared" si="1"/>
        <v>193.70666666666668</v>
      </c>
      <c r="AA35" s="35"/>
      <c r="AB35" s="35"/>
      <c r="AC35" s="36"/>
      <c r="AD35" s="20">
        <f t="shared" si="2"/>
        <v>193.70666666666668</v>
      </c>
      <c r="AE35" s="35"/>
      <c r="AF35" s="35"/>
      <c r="AG35" s="36"/>
      <c r="AH35" s="20">
        <f t="shared" si="18"/>
        <v>968.5333333333333</v>
      </c>
      <c r="AI35" s="35"/>
      <c r="AJ35" s="35"/>
      <c r="AK35" s="36"/>
      <c r="AL35" s="20">
        <f t="shared" si="4"/>
        <v>968.5333333333333</v>
      </c>
      <c r="AM35" s="35"/>
      <c r="AN35" s="35"/>
      <c r="AO35" s="36"/>
      <c r="AP35" s="20">
        <v>1162.24</v>
      </c>
      <c r="AQ35" s="35"/>
      <c r="AR35" s="35"/>
      <c r="AS35" s="36"/>
      <c r="AT35" s="18">
        <f t="shared" si="17"/>
        <v>1162.24</v>
      </c>
      <c r="AU35" s="18"/>
      <c r="AV35" s="18"/>
      <c r="AW35" s="18"/>
      <c r="AX35" s="19">
        <v>1300</v>
      </c>
      <c r="AY35" s="19"/>
      <c r="AZ35" s="19"/>
      <c r="BA35" s="19"/>
      <c r="BB35" s="18">
        <f t="shared" si="5"/>
        <v>1300</v>
      </c>
      <c r="BC35" s="18"/>
      <c r="BD35" s="18"/>
      <c r="BE35" s="18"/>
      <c r="BF35" s="19">
        <v>1255.22</v>
      </c>
      <c r="BG35" s="19"/>
      <c r="BH35" s="19"/>
      <c r="BI35" s="19"/>
      <c r="BJ35" s="18">
        <f t="shared" si="6"/>
        <v>1255.22</v>
      </c>
      <c r="BK35" s="18"/>
      <c r="BL35" s="18"/>
      <c r="BM35" s="19"/>
      <c r="BN35" s="5">
        <f t="shared" si="7"/>
        <v>1239.1533333333334</v>
      </c>
    </row>
    <row r="36" spans="2:66" ht="12" customHeight="1">
      <c r="B36" s="31" t="s">
        <v>34</v>
      </c>
      <c r="C36" s="31"/>
      <c r="D36" s="32" t="s">
        <v>114</v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3">
        <v>1</v>
      </c>
      <c r="V36" s="33"/>
      <c r="W36" s="33"/>
      <c r="X36" s="34" t="s">
        <v>86</v>
      </c>
      <c r="Y36" s="34"/>
      <c r="Z36" s="20">
        <f t="shared" si="1"/>
        <v>390.03</v>
      </c>
      <c r="AA36" s="35"/>
      <c r="AB36" s="35"/>
      <c r="AC36" s="36"/>
      <c r="AD36" s="20">
        <f t="shared" si="2"/>
        <v>390.03</v>
      </c>
      <c r="AE36" s="35"/>
      <c r="AF36" s="35"/>
      <c r="AG36" s="36"/>
      <c r="AH36" s="20">
        <f t="shared" si="18"/>
        <v>1950.1499999999999</v>
      </c>
      <c r="AI36" s="35"/>
      <c r="AJ36" s="35"/>
      <c r="AK36" s="36"/>
      <c r="AL36" s="20">
        <f t="shared" si="4"/>
        <v>1950.1499999999999</v>
      </c>
      <c r="AM36" s="35"/>
      <c r="AN36" s="35"/>
      <c r="AO36" s="36"/>
      <c r="AP36" s="20">
        <v>2340.1799999999998</v>
      </c>
      <c r="AQ36" s="35"/>
      <c r="AR36" s="35"/>
      <c r="AS36" s="36"/>
      <c r="AT36" s="18">
        <f t="shared" si="17"/>
        <v>2340.1799999999998</v>
      </c>
      <c r="AU36" s="18"/>
      <c r="AV36" s="18"/>
      <c r="AW36" s="18"/>
      <c r="AX36" s="19">
        <v>3000</v>
      </c>
      <c r="AY36" s="19"/>
      <c r="AZ36" s="19"/>
      <c r="BA36" s="19"/>
      <c r="BB36" s="18">
        <f t="shared" si="5"/>
        <v>3000</v>
      </c>
      <c r="BC36" s="18"/>
      <c r="BD36" s="18"/>
      <c r="BE36" s="18"/>
      <c r="BF36" s="19">
        <v>2527.39</v>
      </c>
      <c r="BG36" s="19"/>
      <c r="BH36" s="19"/>
      <c r="BI36" s="19"/>
      <c r="BJ36" s="18">
        <f t="shared" si="6"/>
        <v>2527.39</v>
      </c>
      <c r="BK36" s="18"/>
      <c r="BL36" s="18"/>
      <c r="BM36" s="19"/>
      <c r="BN36" s="5">
        <f t="shared" si="7"/>
        <v>2622.5233333333331</v>
      </c>
    </row>
    <row r="37" spans="2:66" ht="11.25" customHeight="1">
      <c r="B37" s="31" t="s">
        <v>35</v>
      </c>
      <c r="C37" s="31"/>
      <c r="D37" s="32" t="s">
        <v>115</v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3">
        <v>1</v>
      </c>
      <c r="V37" s="33"/>
      <c r="W37" s="33"/>
      <c r="X37" s="34" t="s">
        <v>86</v>
      </c>
      <c r="Y37" s="34"/>
      <c r="Z37" s="20">
        <f t="shared" si="1"/>
        <v>193.70666666666668</v>
      </c>
      <c r="AA37" s="35"/>
      <c r="AB37" s="35"/>
      <c r="AC37" s="36"/>
      <c r="AD37" s="20">
        <f t="shared" si="2"/>
        <v>193.70666666666668</v>
      </c>
      <c r="AE37" s="35"/>
      <c r="AF37" s="35"/>
      <c r="AG37" s="36"/>
      <c r="AH37" s="20">
        <f t="shared" si="18"/>
        <v>968.5333333333333</v>
      </c>
      <c r="AI37" s="35"/>
      <c r="AJ37" s="35"/>
      <c r="AK37" s="36"/>
      <c r="AL37" s="20">
        <f t="shared" si="4"/>
        <v>968.5333333333333</v>
      </c>
      <c r="AM37" s="35"/>
      <c r="AN37" s="35"/>
      <c r="AO37" s="36"/>
      <c r="AP37" s="20">
        <v>1162.24</v>
      </c>
      <c r="AQ37" s="35"/>
      <c r="AR37" s="35"/>
      <c r="AS37" s="36"/>
      <c r="AT37" s="18">
        <f t="shared" si="17"/>
        <v>1162.24</v>
      </c>
      <c r="AU37" s="18"/>
      <c r="AV37" s="18"/>
      <c r="AW37" s="18"/>
      <c r="AX37" s="19">
        <v>1300</v>
      </c>
      <c r="AY37" s="19"/>
      <c r="AZ37" s="19"/>
      <c r="BA37" s="19"/>
      <c r="BB37" s="18">
        <f t="shared" si="5"/>
        <v>1300</v>
      </c>
      <c r="BC37" s="18"/>
      <c r="BD37" s="18"/>
      <c r="BE37" s="18"/>
      <c r="BF37" s="19">
        <v>1255.22</v>
      </c>
      <c r="BG37" s="19"/>
      <c r="BH37" s="19"/>
      <c r="BI37" s="19"/>
      <c r="BJ37" s="18">
        <f t="shared" si="6"/>
        <v>1255.22</v>
      </c>
      <c r="BK37" s="18"/>
      <c r="BL37" s="18"/>
      <c r="BM37" s="19"/>
      <c r="BN37" s="5">
        <f t="shared" si="7"/>
        <v>1239.1533333333334</v>
      </c>
    </row>
    <row r="38" spans="2:66" ht="12" customHeight="1">
      <c r="B38" s="31" t="s">
        <v>36</v>
      </c>
      <c r="C38" s="31"/>
      <c r="D38" s="32" t="s">
        <v>105</v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3">
        <v>16</v>
      </c>
      <c r="V38" s="33"/>
      <c r="W38" s="33"/>
      <c r="X38" s="34" t="s">
        <v>86</v>
      </c>
      <c r="Y38" s="34"/>
      <c r="Z38" s="20">
        <f t="shared" si="1"/>
        <v>83.333333333333343</v>
      </c>
      <c r="AA38" s="35"/>
      <c r="AB38" s="35"/>
      <c r="AC38" s="36"/>
      <c r="AD38" s="20">
        <f t="shared" si="2"/>
        <v>1333.3333333333335</v>
      </c>
      <c r="AE38" s="35"/>
      <c r="AF38" s="35"/>
      <c r="AG38" s="36"/>
      <c r="AH38" s="20">
        <f>AP38-Z38</f>
        <v>416.66666666666663</v>
      </c>
      <c r="AI38" s="35"/>
      <c r="AJ38" s="35"/>
      <c r="AK38" s="36"/>
      <c r="AL38" s="20">
        <f t="shared" si="4"/>
        <v>6666.6666666666661</v>
      </c>
      <c r="AM38" s="35"/>
      <c r="AN38" s="35"/>
      <c r="AO38" s="36"/>
      <c r="AP38" s="20">
        <v>500</v>
      </c>
      <c r="AQ38" s="35"/>
      <c r="AR38" s="35"/>
      <c r="AS38" s="36"/>
      <c r="AT38" s="18">
        <f t="shared" si="17"/>
        <v>8000</v>
      </c>
      <c r="AU38" s="18"/>
      <c r="AV38" s="18"/>
      <c r="AW38" s="18"/>
      <c r="AX38" s="19">
        <v>600</v>
      </c>
      <c r="AY38" s="19"/>
      <c r="AZ38" s="19"/>
      <c r="BA38" s="19"/>
      <c r="BB38" s="18">
        <f t="shared" si="5"/>
        <v>9600</v>
      </c>
      <c r="BC38" s="18"/>
      <c r="BD38" s="18"/>
      <c r="BE38" s="18"/>
      <c r="BF38" s="19">
        <v>540</v>
      </c>
      <c r="BG38" s="19"/>
      <c r="BH38" s="19"/>
      <c r="BI38" s="19"/>
      <c r="BJ38" s="18">
        <f t="shared" si="6"/>
        <v>8640</v>
      </c>
      <c r="BK38" s="18"/>
      <c r="BL38" s="18"/>
      <c r="BM38" s="19"/>
      <c r="BN38" s="5">
        <f t="shared" si="7"/>
        <v>8746.6666666666661</v>
      </c>
    </row>
    <row r="39" spans="2:66" ht="11.25" customHeight="1">
      <c r="B39" s="31" t="s">
        <v>37</v>
      </c>
      <c r="C39" s="31"/>
      <c r="D39" s="32" t="s">
        <v>116</v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3">
        <v>1</v>
      </c>
      <c r="V39" s="33"/>
      <c r="W39" s="33"/>
      <c r="X39" s="34" t="s">
        <v>86</v>
      </c>
      <c r="Y39" s="34"/>
      <c r="Z39" s="20">
        <f t="shared" si="1"/>
        <v>733.33333333333326</v>
      </c>
      <c r="AA39" s="35"/>
      <c r="AB39" s="35"/>
      <c r="AC39" s="36"/>
      <c r="AD39" s="20">
        <f t="shared" si="2"/>
        <v>733.33333333333326</v>
      </c>
      <c r="AE39" s="35"/>
      <c r="AF39" s="35"/>
      <c r="AG39" s="36"/>
      <c r="AH39" s="20">
        <f>AP39-Z39</f>
        <v>3666.666666666667</v>
      </c>
      <c r="AI39" s="35"/>
      <c r="AJ39" s="35"/>
      <c r="AK39" s="36"/>
      <c r="AL39" s="20">
        <f t="shared" si="4"/>
        <v>3666.666666666667</v>
      </c>
      <c r="AM39" s="35"/>
      <c r="AN39" s="35"/>
      <c r="AO39" s="36"/>
      <c r="AP39" s="20">
        <v>4400</v>
      </c>
      <c r="AQ39" s="35"/>
      <c r="AR39" s="35"/>
      <c r="AS39" s="36"/>
      <c r="AT39" s="18">
        <f t="shared" si="17"/>
        <v>4400</v>
      </c>
      <c r="AU39" s="18"/>
      <c r="AV39" s="18"/>
      <c r="AW39" s="18"/>
      <c r="AX39" s="19">
        <v>5200</v>
      </c>
      <c r="AY39" s="19"/>
      <c r="AZ39" s="19"/>
      <c r="BA39" s="19"/>
      <c r="BB39" s="18">
        <f t="shared" si="5"/>
        <v>5200</v>
      </c>
      <c r="BC39" s="18"/>
      <c r="BD39" s="18"/>
      <c r="BE39" s="18"/>
      <c r="BF39" s="19">
        <v>4752</v>
      </c>
      <c r="BG39" s="19"/>
      <c r="BH39" s="19"/>
      <c r="BI39" s="19"/>
      <c r="BJ39" s="18">
        <f t="shared" si="6"/>
        <v>4752</v>
      </c>
      <c r="BK39" s="18"/>
      <c r="BL39" s="18"/>
      <c r="BM39" s="19"/>
      <c r="BN39" s="5">
        <f t="shared" si="7"/>
        <v>4784</v>
      </c>
    </row>
    <row r="40" spans="2:66" ht="12" customHeight="1">
      <c r="B40" s="31" t="s">
        <v>38</v>
      </c>
      <c r="C40" s="31"/>
      <c r="D40" s="32" t="s">
        <v>117</v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3">
        <v>1</v>
      </c>
      <c r="V40" s="33"/>
      <c r="W40" s="33"/>
      <c r="X40" s="34" t="s">
        <v>86</v>
      </c>
      <c r="Y40" s="34"/>
      <c r="Z40" s="20">
        <f t="shared" si="1"/>
        <v>560.6966666666666</v>
      </c>
      <c r="AA40" s="35"/>
      <c r="AB40" s="35"/>
      <c r="AC40" s="36"/>
      <c r="AD40" s="20">
        <f t="shared" si="2"/>
        <v>560.6966666666666</v>
      </c>
      <c r="AE40" s="35"/>
      <c r="AF40" s="35"/>
      <c r="AG40" s="36"/>
      <c r="AH40" s="20">
        <f t="shared" ref="AH40:AH44" si="19">AP40-Z40</f>
        <v>2803.4833333333331</v>
      </c>
      <c r="AI40" s="35"/>
      <c r="AJ40" s="35"/>
      <c r="AK40" s="36"/>
      <c r="AL40" s="20">
        <f t="shared" si="4"/>
        <v>2803.4833333333331</v>
      </c>
      <c r="AM40" s="35"/>
      <c r="AN40" s="35"/>
      <c r="AO40" s="36"/>
      <c r="AP40" s="20">
        <v>3364.18</v>
      </c>
      <c r="AQ40" s="35"/>
      <c r="AR40" s="35"/>
      <c r="AS40" s="36"/>
      <c r="AT40" s="18">
        <f t="shared" si="17"/>
        <v>3364.18</v>
      </c>
      <c r="AU40" s="18"/>
      <c r="AV40" s="18"/>
      <c r="AW40" s="18"/>
      <c r="AX40" s="19">
        <v>4000</v>
      </c>
      <c r="AY40" s="19"/>
      <c r="AZ40" s="19"/>
      <c r="BA40" s="19"/>
      <c r="BB40" s="18">
        <f t="shared" si="5"/>
        <v>4000</v>
      </c>
      <c r="BC40" s="18"/>
      <c r="BD40" s="18"/>
      <c r="BE40" s="18"/>
      <c r="BF40" s="19">
        <v>3633.32</v>
      </c>
      <c r="BG40" s="19"/>
      <c r="BH40" s="19"/>
      <c r="BI40" s="19"/>
      <c r="BJ40" s="18">
        <f t="shared" si="6"/>
        <v>3633.32</v>
      </c>
      <c r="BK40" s="18"/>
      <c r="BL40" s="18"/>
      <c r="BM40" s="19"/>
      <c r="BN40" s="5">
        <f t="shared" si="7"/>
        <v>3665.8333333333335</v>
      </c>
    </row>
    <row r="41" spans="2:66" ht="11.25" customHeight="1">
      <c r="B41" s="31" t="s">
        <v>39</v>
      </c>
      <c r="C41" s="31"/>
      <c r="D41" s="32" t="s">
        <v>118</v>
      </c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3">
        <v>1</v>
      </c>
      <c r="V41" s="33"/>
      <c r="W41" s="33"/>
      <c r="X41" s="34" t="s">
        <v>86</v>
      </c>
      <c r="Y41" s="34"/>
      <c r="Z41" s="20">
        <f t="shared" si="1"/>
        <v>4447.26</v>
      </c>
      <c r="AA41" s="35"/>
      <c r="AB41" s="35"/>
      <c r="AC41" s="36"/>
      <c r="AD41" s="20">
        <f t="shared" si="2"/>
        <v>4447.26</v>
      </c>
      <c r="AE41" s="35"/>
      <c r="AF41" s="35"/>
      <c r="AG41" s="36"/>
      <c r="AH41" s="20">
        <f t="shared" si="19"/>
        <v>22236.300000000003</v>
      </c>
      <c r="AI41" s="35"/>
      <c r="AJ41" s="35"/>
      <c r="AK41" s="36"/>
      <c r="AL41" s="20">
        <f t="shared" si="4"/>
        <v>22236.300000000003</v>
      </c>
      <c r="AM41" s="35"/>
      <c r="AN41" s="35"/>
      <c r="AO41" s="36"/>
      <c r="AP41" s="20">
        <v>26683.56</v>
      </c>
      <c r="AQ41" s="35"/>
      <c r="AR41" s="35"/>
      <c r="AS41" s="36"/>
      <c r="AT41" s="18">
        <f t="shared" si="17"/>
        <v>26683.56</v>
      </c>
      <c r="AU41" s="18"/>
      <c r="AV41" s="18"/>
      <c r="AW41" s="18"/>
      <c r="AX41" s="19">
        <v>30000</v>
      </c>
      <c r="AY41" s="19"/>
      <c r="AZ41" s="19"/>
      <c r="BA41" s="19"/>
      <c r="BB41" s="18">
        <f t="shared" si="5"/>
        <v>30000</v>
      </c>
      <c r="BC41" s="18"/>
      <c r="BD41" s="18"/>
      <c r="BE41" s="18"/>
      <c r="BF41" s="19">
        <v>27515.05</v>
      </c>
      <c r="BG41" s="19"/>
      <c r="BH41" s="19"/>
      <c r="BI41" s="19"/>
      <c r="BJ41" s="18">
        <f t="shared" si="6"/>
        <v>27515.05</v>
      </c>
      <c r="BK41" s="18"/>
      <c r="BL41" s="18"/>
      <c r="BM41" s="19"/>
      <c r="BN41" s="5">
        <f t="shared" si="7"/>
        <v>28066.203333333335</v>
      </c>
    </row>
    <row r="42" spans="2:66" ht="12" customHeight="1">
      <c r="B42" s="31" t="s">
        <v>40</v>
      </c>
      <c r="C42" s="31"/>
      <c r="D42" s="32" t="s">
        <v>118</v>
      </c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3">
        <v>1</v>
      </c>
      <c r="V42" s="33"/>
      <c r="W42" s="33"/>
      <c r="X42" s="34" t="s">
        <v>86</v>
      </c>
      <c r="Y42" s="34"/>
      <c r="Z42" s="20">
        <f t="shared" si="1"/>
        <v>3665.8799999999997</v>
      </c>
      <c r="AA42" s="35"/>
      <c r="AB42" s="35"/>
      <c r="AC42" s="36"/>
      <c r="AD42" s="20">
        <f t="shared" si="2"/>
        <v>3665.8799999999997</v>
      </c>
      <c r="AE42" s="35"/>
      <c r="AF42" s="35"/>
      <c r="AG42" s="36"/>
      <c r="AH42" s="20">
        <f t="shared" si="19"/>
        <v>18329.399999999998</v>
      </c>
      <c r="AI42" s="35"/>
      <c r="AJ42" s="35"/>
      <c r="AK42" s="36"/>
      <c r="AL42" s="20">
        <f t="shared" si="4"/>
        <v>18329.399999999998</v>
      </c>
      <c r="AM42" s="35"/>
      <c r="AN42" s="35"/>
      <c r="AO42" s="36"/>
      <c r="AP42" s="20">
        <v>21995.279999999999</v>
      </c>
      <c r="AQ42" s="35"/>
      <c r="AR42" s="35"/>
      <c r="AS42" s="36"/>
      <c r="AT42" s="18">
        <f t="shared" si="17"/>
        <v>21995.279999999999</v>
      </c>
      <c r="AU42" s="18"/>
      <c r="AV42" s="18"/>
      <c r="AW42" s="18"/>
      <c r="AX42" s="19">
        <v>29000</v>
      </c>
      <c r="AY42" s="19"/>
      <c r="AZ42" s="19"/>
      <c r="BA42" s="19"/>
      <c r="BB42" s="18">
        <f t="shared" si="5"/>
        <v>29000</v>
      </c>
      <c r="BC42" s="18"/>
      <c r="BD42" s="18"/>
      <c r="BE42" s="18"/>
      <c r="BF42" s="19">
        <v>23754.9</v>
      </c>
      <c r="BG42" s="19"/>
      <c r="BH42" s="19"/>
      <c r="BI42" s="19"/>
      <c r="BJ42" s="18">
        <f t="shared" si="6"/>
        <v>23754.9</v>
      </c>
      <c r="BK42" s="18"/>
      <c r="BL42" s="18"/>
      <c r="BM42" s="19"/>
      <c r="BN42" s="5">
        <f t="shared" si="7"/>
        <v>24916.726666666666</v>
      </c>
    </row>
    <row r="43" spans="2:66" ht="11.25" customHeight="1">
      <c r="B43" s="31" t="s">
        <v>41</v>
      </c>
      <c r="C43" s="31"/>
      <c r="D43" s="32" t="s">
        <v>118</v>
      </c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3">
        <v>1</v>
      </c>
      <c r="V43" s="33"/>
      <c r="W43" s="33"/>
      <c r="X43" s="34" t="s">
        <v>86</v>
      </c>
      <c r="Y43" s="34"/>
      <c r="Z43" s="20">
        <f t="shared" si="1"/>
        <v>2500</v>
      </c>
      <c r="AA43" s="35"/>
      <c r="AB43" s="35"/>
      <c r="AC43" s="36"/>
      <c r="AD43" s="20">
        <f t="shared" si="2"/>
        <v>2500</v>
      </c>
      <c r="AE43" s="35"/>
      <c r="AF43" s="35"/>
      <c r="AG43" s="36"/>
      <c r="AH43" s="20">
        <f t="shared" si="19"/>
        <v>12500</v>
      </c>
      <c r="AI43" s="35"/>
      <c r="AJ43" s="35"/>
      <c r="AK43" s="36"/>
      <c r="AL43" s="20">
        <f t="shared" si="4"/>
        <v>12500</v>
      </c>
      <c r="AM43" s="35"/>
      <c r="AN43" s="35"/>
      <c r="AO43" s="36"/>
      <c r="AP43" s="20">
        <v>15000</v>
      </c>
      <c r="AQ43" s="35"/>
      <c r="AR43" s="35"/>
      <c r="AS43" s="36"/>
      <c r="AT43" s="18">
        <f t="shared" si="17"/>
        <v>15000</v>
      </c>
      <c r="AU43" s="18"/>
      <c r="AV43" s="18"/>
      <c r="AW43" s="18"/>
      <c r="AX43" s="19">
        <v>29000</v>
      </c>
      <c r="AY43" s="19"/>
      <c r="AZ43" s="19"/>
      <c r="BA43" s="19"/>
      <c r="BB43" s="18">
        <f t="shared" si="5"/>
        <v>29000</v>
      </c>
      <c r="BC43" s="18"/>
      <c r="BD43" s="18"/>
      <c r="BE43" s="18"/>
      <c r="BF43" s="19">
        <v>24172.81</v>
      </c>
      <c r="BG43" s="19"/>
      <c r="BH43" s="19"/>
      <c r="BI43" s="19"/>
      <c r="BJ43" s="18">
        <f t="shared" si="6"/>
        <v>24172.81</v>
      </c>
      <c r="BK43" s="18"/>
      <c r="BL43" s="18"/>
      <c r="BM43" s="19"/>
      <c r="BN43" s="5">
        <f t="shared" si="7"/>
        <v>22724.27</v>
      </c>
    </row>
    <row r="44" spans="2:66" ht="12" customHeight="1">
      <c r="B44" s="31" t="s">
        <v>42</v>
      </c>
      <c r="C44" s="31"/>
      <c r="D44" s="32" t="s">
        <v>119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3">
        <v>1</v>
      </c>
      <c r="V44" s="33"/>
      <c r="W44" s="33"/>
      <c r="X44" s="34" t="s">
        <v>86</v>
      </c>
      <c r="Y44" s="34"/>
      <c r="Z44" s="20">
        <f t="shared" si="1"/>
        <v>331.71166666666664</v>
      </c>
      <c r="AA44" s="35"/>
      <c r="AB44" s="35"/>
      <c r="AC44" s="36"/>
      <c r="AD44" s="20">
        <f t="shared" si="2"/>
        <v>331.71166666666664</v>
      </c>
      <c r="AE44" s="35"/>
      <c r="AF44" s="35"/>
      <c r="AG44" s="36"/>
      <c r="AH44" s="20">
        <f t="shared" si="19"/>
        <v>1658.5583333333334</v>
      </c>
      <c r="AI44" s="35"/>
      <c r="AJ44" s="35"/>
      <c r="AK44" s="36"/>
      <c r="AL44" s="20">
        <f t="shared" si="4"/>
        <v>1658.5583333333334</v>
      </c>
      <c r="AM44" s="35"/>
      <c r="AN44" s="35"/>
      <c r="AO44" s="36"/>
      <c r="AP44" s="20">
        <v>1990.27</v>
      </c>
      <c r="AQ44" s="35"/>
      <c r="AR44" s="35"/>
      <c r="AS44" s="36"/>
      <c r="AT44" s="18">
        <f t="shared" si="17"/>
        <v>1990.27</v>
      </c>
      <c r="AU44" s="18"/>
      <c r="AV44" s="18"/>
      <c r="AW44" s="18"/>
      <c r="AX44" s="19">
        <v>2500</v>
      </c>
      <c r="AY44" s="19"/>
      <c r="AZ44" s="19"/>
      <c r="BA44" s="19"/>
      <c r="BB44" s="18">
        <f t="shared" si="5"/>
        <v>2500</v>
      </c>
      <c r="BC44" s="18"/>
      <c r="BD44" s="18"/>
      <c r="BE44" s="18"/>
      <c r="BF44" s="19">
        <v>2149.4899999999998</v>
      </c>
      <c r="BG44" s="19"/>
      <c r="BH44" s="19"/>
      <c r="BI44" s="19"/>
      <c r="BJ44" s="18">
        <f t="shared" si="6"/>
        <v>2149.4899999999998</v>
      </c>
      <c r="BK44" s="18"/>
      <c r="BL44" s="18"/>
      <c r="BM44" s="19"/>
      <c r="BN44" s="5">
        <f t="shared" si="7"/>
        <v>2213.2533333333336</v>
      </c>
    </row>
    <row r="45" spans="2:66" ht="11.25" customHeight="1">
      <c r="B45" s="31" t="s">
        <v>43</v>
      </c>
      <c r="C45" s="31"/>
      <c r="D45" s="32" t="s">
        <v>120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3">
        <v>1</v>
      </c>
      <c r="V45" s="33"/>
      <c r="W45" s="33"/>
      <c r="X45" s="34" t="s">
        <v>86</v>
      </c>
      <c r="Y45" s="34"/>
      <c r="Z45" s="20">
        <f t="shared" si="1"/>
        <v>1588.0666666666666</v>
      </c>
      <c r="AA45" s="35"/>
      <c r="AB45" s="35"/>
      <c r="AC45" s="36"/>
      <c r="AD45" s="20">
        <f t="shared" si="2"/>
        <v>1588.0666666666666</v>
      </c>
      <c r="AE45" s="35"/>
      <c r="AF45" s="35"/>
      <c r="AG45" s="36"/>
      <c r="AH45" s="20">
        <f>AP45-Z45</f>
        <v>7940.333333333333</v>
      </c>
      <c r="AI45" s="35"/>
      <c r="AJ45" s="35"/>
      <c r="AK45" s="36"/>
      <c r="AL45" s="20">
        <f t="shared" si="4"/>
        <v>7940.333333333333</v>
      </c>
      <c r="AM45" s="35"/>
      <c r="AN45" s="35"/>
      <c r="AO45" s="36"/>
      <c r="AP45" s="20">
        <v>9528.4</v>
      </c>
      <c r="AQ45" s="35"/>
      <c r="AR45" s="35"/>
      <c r="AS45" s="36"/>
      <c r="AT45" s="18">
        <f t="shared" si="17"/>
        <v>9528.4</v>
      </c>
      <c r="AU45" s="18"/>
      <c r="AV45" s="18"/>
      <c r="AW45" s="18"/>
      <c r="AX45" s="19">
        <v>9500</v>
      </c>
      <c r="AY45" s="19"/>
      <c r="AZ45" s="19"/>
      <c r="BA45" s="19"/>
      <c r="BB45" s="18">
        <f t="shared" si="5"/>
        <v>9500</v>
      </c>
      <c r="BC45" s="18"/>
      <c r="BD45" s="18"/>
      <c r="BE45" s="18"/>
      <c r="BF45" s="19">
        <v>10290.67</v>
      </c>
      <c r="BG45" s="19"/>
      <c r="BH45" s="19"/>
      <c r="BI45" s="19"/>
      <c r="BJ45" s="18">
        <f t="shared" si="6"/>
        <v>10290.67</v>
      </c>
      <c r="BK45" s="18"/>
      <c r="BL45" s="18"/>
      <c r="BM45" s="19"/>
      <c r="BN45" s="5">
        <f t="shared" si="7"/>
        <v>9773.0233333333326</v>
      </c>
    </row>
    <row r="46" spans="2:66" ht="12" customHeight="1">
      <c r="B46" s="31" t="s">
        <v>44</v>
      </c>
      <c r="C46" s="31"/>
      <c r="D46" s="32" t="s">
        <v>121</v>
      </c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3">
        <v>1</v>
      </c>
      <c r="V46" s="33"/>
      <c r="W46" s="33"/>
      <c r="X46" s="34" t="s">
        <v>86</v>
      </c>
      <c r="Y46" s="34"/>
      <c r="Z46" s="20">
        <f t="shared" si="1"/>
        <v>1332.8833333333332</v>
      </c>
      <c r="AA46" s="35"/>
      <c r="AB46" s="35"/>
      <c r="AC46" s="36"/>
      <c r="AD46" s="20">
        <f t="shared" si="2"/>
        <v>1332.8833333333332</v>
      </c>
      <c r="AE46" s="35"/>
      <c r="AF46" s="35"/>
      <c r="AG46" s="36"/>
      <c r="AH46" s="20">
        <f t="shared" ref="AH46:AH51" si="20">AP46-Z46</f>
        <v>6664.416666666667</v>
      </c>
      <c r="AI46" s="35"/>
      <c r="AJ46" s="35"/>
      <c r="AK46" s="36"/>
      <c r="AL46" s="20">
        <f t="shared" si="4"/>
        <v>6664.416666666667</v>
      </c>
      <c r="AM46" s="35"/>
      <c r="AN46" s="35"/>
      <c r="AO46" s="36"/>
      <c r="AP46" s="20">
        <v>7997.3</v>
      </c>
      <c r="AQ46" s="35"/>
      <c r="AR46" s="35"/>
      <c r="AS46" s="36"/>
      <c r="AT46" s="18">
        <f t="shared" si="17"/>
        <v>7997.3</v>
      </c>
      <c r="AU46" s="18"/>
      <c r="AV46" s="18"/>
      <c r="AW46" s="18"/>
      <c r="AX46" s="19">
        <v>9500</v>
      </c>
      <c r="AY46" s="19"/>
      <c r="AZ46" s="19"/>
      <c r="BA46" s="19"/>
      <c r="BB46" s="18">
        <f t="shared" si="5"/>
        <v>9500</v>
      </c>
      <c r="BC46" s="18"/>
      <c r="BD46" s="18"/>
      <c r="BE46" s="18"/>
      <c r="BF46" s="19">
        <v>8637.08</v>
      </c>
      <c r="BG46" s="19"/>
      <c r="BH46" s="19"/>
      <c r="BI46" s="19"/>
      <c r="BJ46" s="18">
        <f t="shared" si="6"/>
        <v>8637.08</v>
      </c>
      <c r="BK46" s="18"/>
      <c r="BL46" s="18"/>
      <c r="BM46" s="19"/>
      <c r="BN46" s="5">
        <f t="shared" si="7"/>
        <v>8711.4599999999991</v>
      </c>
    </row>
    <row r="47" spans="2:66" ht="11.25" customHeight="1">
      <c r="B47" s="31" t="s">
        <v>45</v>
      </c>
      <c r="C47" s="31"/>
      <c r="D47" s="32" t="s">
        <v>122</v>
      </c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3">
        <v>1</v>
      </c>
      <c r="V47" s="33"/>
      <c r="W47" s="33"/>
      <c r="X47" s="34" t="s">
        <v>86</v>
      </c>
      <c r="Y47" s="34"/>
      <c r="Z47" s="20">
        <f t="shared" si="1"/>
        <v>1213.5</v>
      </c>
      <c r="AA47" s="35"/>
      <c r="AB47" s="35"/>
      <c r="AC47" s="36"/>
      <c r="AD47" s="20">
        <f t="shared" si="2"/>
        <v>1213.5</v>
      </c>
      <c r="AE47" s="35"/>
      <c r="AF47" s="35"/>
      <c r="AG47" s="36"/>
      <c r="AH47" s="20">
        <f t="shared" si="20"/>
        <v>6067.5</v>
      </c>
      <c r="AI47" s="35"/>
      <c r="AJ47" s="35"/>
      <c r="AK47" s="36"/>
      <c r="AL47" s="20">
        <f t="shared" si="4"/>
        <v>6067.5</v>
      </c>
      <c r="AM47" s="35"/>
      <c r="AN47" s="35"/>
      <c r="AO47" s="36"/>
      <c r="AP47" s="20">
        <v>7281</v>
      </c>
      <c r="AQ47" s="35"/>
      <c r="AR47" s="35"/>
      <c r="AS47" s="36"/>
      <c r="AT47" s="18">
        <f t="shared" si="17"/>
        <v>7281</v>
      </c>
      <c r="AU47" s="18"/>
      <c r="AV47" s="18"/>
      <c r="AW47" s="18"/>
      <c r="AX47" s="19">
        <v>9500</v>
      </c>
      <c r="AY47" s="19"/>
      <c r="AZ47" s="19"/>
      <c r="BA47" s="19"/>
      <c r="BB47" s="18">
        <f t="shared" si="5"/>
        <v>9500</v>
      </c>
      <c r="BC47" s="18"/>
      <c r="BD47" s="18"/>
      <c r="BE47" s="18"/>
      <c r="BF47" s="19">
        <v>11915.64</v>
      </c>
      <c r="BG47" s="19"/>
      <c r="BH47" s="19"/>
      <c r="BI47" s="19"/>
      <c r="BJ47" s="18">
        <f t="shared" si="6"/>
        <v>11915.64</v>
      </c>
      <c r="BK47" s="18"/>
      <c r="BL47" s="18"/>
      <c r="BM47" s="19"/>
      <c r="BN47" s="5">
        <f t="shared" si="7"/>
        <v>9565.5466666666671</v>
      </c>
    </row>
    <row r="48" spans="2:66" ht="12" customHeight="1">
      <c r="B48" s="31" t="s">
        <v>46</v>
      </c>
      <c r="C48" s="31"/>
      <c r="D48" s="32" t="s">
        <v>123</v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3">
        <v>1</v>
      </c>
      <c r="V48" s="33"/>
      <c r="W48" s="33"/>
      <c r="X48" s="34" t="s">
        <v>86</v>
      </c>
      <c r="Y48" s="34"/>
      <c r="Z48" s="20">
        <f t="shared" si="1"/>
        <v>1213.5</v>
      </c>
      <c r="AA48" s="35"/>
      <c r="AB48" s="35"/>
      <c r="AC48" s="36"/>
      <c r="AD48" s="20">
        <f t="shared" si="2"/>
        <v>1213.5</v>
      </c>
      <c r="AE48" s="35"/>
      <c r="AF48" s="35"/>
      <c r="AG48" s="36"/>
      <c r="AH48" s="20">
        <f t="shared" si="20"/>
        <v>6067.5</v>
      </c>
      <c r="AI48" s="35"/>
      <c r="AJ48" s="35"/>
      <c r="AK48" s="36"/>
      <c r="AL48" s="20">
        <f t="shared" si="4"/>
        <v>6067.5</v>
      </c>
      <c r="AM48" s="35"/>
      <c r="AN48" s="35"/>
      <c r="AO48" s="36"/>
      <c r="AP48" s="20">
        <v>7281</v>
      </c>
      <c r="AQ48" s="35"/>
      <c r="AR48" s="35"/>
      <c r="AS48" s="36"/>
      <c r="AT48" s="18">
        <f t="shared" si="17"/>
        <v>7281</v>
      </c>
      <c r="AU48" s="18"/>
      <c r="AV48" s="18"/>
      <c r="AW48" s="18"/>
      <c r="AX48" s="19">
        <v>9500</v>
      </c>
      <c r="AY48" s="19"/>
      <c r="AZ48" s="19"/>
      <c r="BA48" s="19"/>
      <c r="BB48" s="18">
        <f t="shared" si="5"/>
        <v>9500</v>
      </c>
      <c r="BC48" s="18"/>
      <c r="BD48" s="18"/>
      <c r="BE48" s="18"/>
      <c r="BF48" s="19">
        <v>11915.64</v>
      </c>
      <c r="BG48" s="19"/>
      <c r="BH48" s="19"/>
      <c r="BI48" s="19"/>
      <c r="BJ48" s="18">
        <f t="shared" si="6"/>
        <v>11915.64</v>
      </c>
      <c r="BK48" s="18"/>
      <c r="BL48" s="18"/>
      <c r="BM48" s="19"/>
      <c r="BN48" s="5">
        <f t="shared" si="7"/>
        <v>9565.5466666666671</v>
      </c>
    </row>
    <row r="49" spans="2:66" ht="11.25" customHeight="1">
      <c r="B49" s="31" t="s">
        <v>47</v>
      </c>
      <c r="C49" s="31"/>
      <c r="D49" s="32" t="s">
        <v>124</v>
      </c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3">
        <v>1</v>
      </c>
      <c r="V49" s="33"/>
      <c r="W49" s="33"/>
      <c r="X49" s="34" t="s">
        <v>86</v>
      </c>
      <c r="Y49" s="34"/>
      <c r="Z49" s="20">
        <f t="shared" si="1"/>
        <v>1838.8333333333333</v>
      </c>
      <c r="AA49" s="35"/>
      <c r="AB49" s="35"/>
      <c r="AC49" s="36"/>
      <c r="AD49" s="20">
        <f t="shared" si="2"/>
        <v>1838.8333333333333</v>
      </c>
      <c r="AE49" s="35"/>
      <c r="AF49" s="35"/>
      <c r="AG49" s="36"/>
      <c r="AH49" s="20">
        <f t="shared" si="20"/>
        <v>9194.1666666666661</v>
      </c>
      <c r="AI49" s="35"/>
      <c r="AJ49" s="35"/>
      <c r="AK49" s="36"/>
      <c r="AL49" s="20">
        <f t="shared" si="4"/>
        <v>9194.1666666666661</v>
      </c>
      <c r="AM49" s="35"/>
      <c r="AN49" s="35"/>
      <c r="AO49" s="36"/>
      <c r="AP49" s="20">
        <v>11033</v>
      </c>
      <c r="AQ49" s="35"/>
      <c r="AR49" s="35"/>
      <c r="AS49" s="36"/>
      <c r="AT49" s="18">
        <f t="shared" si="17"/>
        <v>11033</v>
      </c>
      <c r="AU49" s="18"/>
      <c r="AV49" s="18"/>
      <c r="AW49" s="18"/>
      <c r="AX49" s="19">
        <v>9500</v>
      </c>
      <c r="AY49" s="19"/>
      <c r="AZ49" s="19"/>
      <c r="BA49" s="19"/>
      <c r="BB49" s="18">
        <f t="shared" si="5"/>
        <v>9500</v>
      </c>
      <c r="BC49" s="18"/>
      <c r="BD49" s="18"/>
      <c r="BE49" s="18"/>
      <c r="BF49" s="19">
        <v>11915.64</v>
      </c>
      <c r="BG49" s="19"/>
      <c r="BH49" s="19"/>
      <c r="BI49" s="19"/>
      <c r="BJ49" s="18">
        <f t="shared" si="6"/>
        <v>11915.64</v>
      </c>
      <c r="BK49" s="18"/>
      <c r="BL49" s="18"/>
      <c r="BM49" s="19"/>
      <c r="BN49" s="5">
        <f t="shared" si="7"/>
        <v>10816.213333333333</v>
      </c>
    </row>
    <row r="50" spans="2:66" ht="12" customHeight="1">
      <c r="B50" s="31" t="s">
        <v>48</v>
      </c>
      <c r="C50" s="31"/>
      <c r="D50" s="32" t="s">
        <v>125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3">
        <v>1</v>
      </c>
      <c r="V50" s="33"/>
      <c r="W50" s="33"/>
      <c r="X50" s="34" t="s">
        <v>86</v>
      </c>
      <c r="Y50" s="34"/>
      <c r="Z50" s="20">
        <f t="shared" si="1"/>
        <v>1332.8833333333332</v>
      </c>
      <c r="AA50" s="35"/>
      <c r="AB50" s="35"/>
      <c r="AC50" s="36"/>
      <c r="AD50" s="20">
        <f t="shared" si="2"/>
        <v>1332.8833333333332</v>
      </c>
      <c r="AE50" s="35"/>
      <c r="AF50" s="35"/>
      <c r="AG50" s="36"/>
      <c r="AH50" s="20">
        <f t="shared" si="20"/>
        <v>6664.416666666667</v>
      </c>
      <c r="AI50" s="35"/>
      <c r="AJ50" s="35"/>
      <c r="AK50" s="36"/>
      <c r="AL50" s="20">
        <f t="shared" si="4"/>
        <v>6664.416666666667</v>
      </c>
      <c r="AM50" s="35"/>
      <c r="AN50" s="35"/>
      <c r="AO50" s="36"/>
      <c r="AP50" s="20">
        <v>7997.3</v>
      </c>
      <c r="AQ50" s="35"/>
      <c r="AR50" s="35"/>
      <c r="AS50" s="36"/>
      <c r="AT50" s="18">
        <f t="shared" si="17"/>
        <v>7997.3</v>
      </c>
      <c r="AU50" s="18"/>
      <c r="AV50" s="18"/>
      <c r="AW50" s="18"/>
      <c r="AX50" s="19">
        <v>9500</v>
      </c>
      <c r="AY50" s="19"/>
      <c r="AZ50" s="19"/>
      <c r="BA50" s="19"/>
      <c r="BB50" s="18">
        <f t="shared" si="5"/>
        <v>9500</v>
      </c>
      <c r="BC50" s="18"/>
      <c r="BD50" s="18"/>
      <c r="BE50" s="18"/>
      <c r="BF50" s="19">
        <v>8637.08</v>
      </c>
      <c r="BG50" s="19"/>
      <c r="BH50" s="19"/>
      <c r="BI50" s="19"/>
      <c r="BJ50" s="18">
        <f t="shared" si="6"/>
        <v>8637.08</v>
      </c>
      <c r="BK50" s="18"/>
      <c r="BL50" s="18"/>
      <c r="BM50" s="19"/>
      <c r="BN50" s="5">
        <f t="shared" si="7"/>
        <v>8711.4599999999991</v>
      </c>
    </row>
    <row r="51" spans="2:66" ht="11.25" customHeight="1">
      <c r="B51" s="31" t="s">
        <v>49</v>
      </c>
      <c r="C51" s="31"/>
      <c r="D51" s="32" t="s">
        <v>126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3">
        <v>5</v>
      </c>
      <c r="V51" s="33"/>
      <c r="W51" s="33"/>
      <c r="X51" s="34" t="s">
        <v>86</v>
      </c>
      <c r="Y51" s="34"/>
      <c r="Z51" s="20">
        <f t="shared" si="1"/>
        <v>620.83333333333337</v>
      </c>
      <c r="AA51" s="35"/>
      <c r="AB51" s="35"/>
      <c r="AC51" s="36"/>
      <c r="AD51" s="20">
        <f t="shared" si="2"/>
        <v>3104.166666666667</v>
      </c>
      <c r="AE51" s="35"/>
      <c r="AF51" s="35"/>
      <c r="AG51" s="36"/>
      <c r="AH51" s="20">
        <f t="shared" si="20"/>
        <v>3104.1666666666665</v>
      </c>
      <c r="AI51" s="35"/>
      <c r="AJ51" s="35"/>
      <c r="AK51" s="36"/>
      <c r="AL51" s="20">
        <f t="shared" si="4"/>
        <v>15520.833333333332</v>
      </c>
      <c r="AM51" s="35"/>
      <c r="AN51" s="35"/>
      <c r="AO51" s="36"/>
      <c r="AP51" s="20">
        <v>3725</v>
      </c>
      <c r="AQ51" s="35"/>
      <c r="AR51" s="35"/>
      <c r="AS51" s="36"/>
      <c r="AT51" s="18">
        <f t="shared" si="17"/>
        <v>18625</v>
      </c>
      <c r="AU51" s="18"/>
      <c r="AV51" s="18"/>
      <c r="AW51" s="18"/>
      <c r="AX51" s="19">
        <v>4200</v>
      </c>
      <c r="AY51" s="19"/>
      <c r="AZ51" s="19"/>
      <c r="BA51" s="19"/>
      <c r="BB51" s="18">
        <f t="shared" si="5"/>
        <v>21000</v>
      </c>
      <c r="BC51" s="18"/>
      <c r="BD51" s="18"/>
      <c r="BE51" s="18"/>
      <c r="BF51" s="19">
        <v>4023</v>
      </c>
      <c r="BG51" s="19"/>
      <c r="BH51" s="19"/>
      <c r="BI51" s="19"/>
      <c r="BJ51" s="18">
        <f t="shared" si="6"/>
        <v>20115</v>
      </c>
      <c r="BK51" s="18"/>
      <c r="BL51" s="18"/>
      <c r="BM51" s="19"/>
      <c r="BN51" s="5">
        <f t="shared" si="7"/>
        <v>19913.333333333332</v>
      </c>
    </row>
    <row r="52" spans="2:66" ht="12" customHeight="1">
      <c r="B52" s="31" t="s">
        <v>50</v>
      </c>
      <c r="C52" s="31"/>
      <c r="D52" s="32" t="s">
        <v>120</v>
      </c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3">
        <v>1</v>
      </c>
      <c r="V52" s="33"/>
      <c r="W52" s="33"/>
      <c r="X52" s="34" t="s">
        <v>86</v>
      </c>
      <c r="Y52" s="34"/>
      <c r="Z52" s="20">
        <f t="shared" si="1"/>
        <v>1537.9333333333334</v>
      </c>
      <c r="AA52" s="35"/>
      <c r="AB52" s="35"/>
      <c r="AC52" s="36"/>
      <c r="AD52" s="20">
        <f t="shared" si="2"/>
        <v>1537.9333333333334</v>
      </c>
      <c r="AE52" s="35"/>
      <c r="AF52" s="35"/>
      <c r="AG52" s="36"/>
      <c r="AH52" s="20">
        <f>AP52-Z52</f>
        <v>7689.666666666667</v>
      </c>
      <c r="AI52" s="35"/>
      <c r="AJ52" s="35"/>
      <c r="AK52" s="36"/>
      <c r="AL52" s="20">
        <f t="shared" si="4"/>
        <v>7689.666666666667</v>
      </c>
      <c r="AM52" s="35"/>
      <c r="AN52" s="35"/>
      <c r="AO52" s="36"/>
      <c r="AP52" s="20">
        <v>9227.6</v>
      </c>
      <c r="AQ52" s="35"/>
      <c r="AR52" s="35"/>
      <c r="AS52" s="36"/>
      <c r="AT52" s="18">
        <f t="shared" si="17"/>
        <v>9227.6</v>
      </c>
      <c r="AU52" s="18"/>
      <c r="AV52" s="18"/>
      <c r="AW52" s="18"/>
      <c r="AX52" s="19">
        <v>8600</v>
      </c>
      <c r="AY52" s="19"/>
      <c r="AZ52" s="19"/>
      <c r="BA52" s="19"/>
      <c r="BB52" s="18">
        <f t="shared" si="5"/>
        <v>8600</v>
      </c>
      <c r="BC52" s="18"/>
      <c r="BD52" s="18"/>
      <c r="BE52" s="18"/>
      <c r="BF52" s="19">
        <v>9965.81</v>
      </c>
      <c r="BG52" s="19"/>
      <c r="BH52" s="19"/>
      <c r="BI52" s="19"/>
      <c r="BJ52" s="18">
        <f t="shared" si="6"/>
        <v>9965.81</v>
      </c>
      <c r="BK52" s="18"/>
      <c r="BL52" s="18"/>
      <c r="BM52" s="19"/>
      <c r="BN52" s="5">
        <f t="shared" si="7"/>
        <v>9264.4699999999993</v>
      </c>
    </row>
    <row r="53" spans="2:66" ht="11.25" customHeight="1">
      <c r="B53" s="31" t="s">
        <v>51</v>
      </c>
      <c r="C53" s="31"/>
      <c r="D53" s="32" t="s">
        <v>121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3">
        <v>1</v>
      </c>
      <c r="V53" s="33"/>
      <c r="W53" s="33"/>
      <c r="X53" s="34" t="s">
        <v>86</v>
      </c>
      <c r="Y53" s="34"/>
      <c r="Z53" s="20">
        <f t="shared" si="1"/>
        <v>584.16666666666663</v>
      </c>
      <c r="AA53" s="35"/>
      <c r="AB53" s="35"/>
      <c r="AC53" s="36"/>
      <c r="AD53" s="20">
        <f t="shared" si="2"/>
        <v>584.16666666666663</v>
      </c>
      <c r="AE53" s="35"/>
      <c r="AF53" s="35"/>
      <c r="AG53" s="36"/>
      <c r="AH53" s="20">
        <f t="shared" ref="AH53:AH55" si="21">AP53-Z53</f>
        <v>2920.8333333333335</v>
      </c>
      <c r="AI53" s="35"/>
      <c r="AJ53" s="35"/>
      <c r="AK53" s="36"/>
      <c r="AL53" s="20">
        <f t="shared" si="4"/>
        <v>2920.8333333333335</v>
      </c>
      <c r="AM53" s="35"/>
      <c r="AN53" s="35"/>
      <c r="AO53" s="36"/>
      <c r="AP53" s="37">
        <v>3505</v>
      </c>
      <c r="AQ53" s="38"/>
      <c r="AR53" s="38"/>
      <c r="AS53" s="39"/>
      <c r="AT53" s="18">
        <f t="shared" si="17"/>
        <v>3505</v>
      </c>
      <c r="AU53" s="18"/>
      <c r="AV53" s="18"/>
      <c r="AW53" s="18"/>
      <c r="AX53" s="25">
        <v>8600</v>
      </c>
      <c r="AY53" s="25"/>
      <c r="AZ53" s="25"/>
      <c r="BA53" s="25"/>
      <c r="BB53" s="18">
        <f t="shared" si="5"/>
        <v>8600</v>
      </c>
      <c r="BC53" s="18"/>
      <c r="BD53" s="18"/>
      <c r="BE53" s="18"/>
      <c r="BF53" s="25">
        <v>3785</v>
      </c>
      <c r="BG53" s="25"/>
      <c r="BH53" s="25"/>
      <c r="BI53" s="25"/>
      <c r="BJ53" s="18">
        <f t="shared" si="6"/>
        <v>3785</v>
      </c>
      <c r="BK53" s="18"/>
      <c r="BL53" s="18"/>
      <c r="BM53" s="19"/>
      <c r="BN53" s="5">
        <f t="shared" si="7"/>
        <v>5296.666666666667</v>
      </c>
    </row>
    <row r="54" spans="2:66" ht="12" customHeight="1">
      <c r="B54" s="31" t="s">
        <v>52</v>
      </c>
      <c r="C54" s="31"/>
      <c r="D54" s="32" t="s">
        <v>122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3">
        <v>1</v>
      </c>
      <c r="V54" s="33"/>
      <c r="W54" s="33"/>
      <c r="X54" s="34" t="s">
        <v>86</v>
      </c>
      <c r="Y54" s="34"/>
      <c r="Z54" s="20">
        <f t="shared" si="1"/>
        <v>1016.9333333333334</v>
      </c>
      <c r="AA54" s="35"/>
      <c r="AB54" s="35"/>
      <c r="AC54" s="36"/>
      <c r="AD54" s="20">
        <f t="shared" si="2"/>
        <v>1016.9333333333334</v>
      </c>
      <c r="AE54" s="35"/>
      <c r="AF54" s="35"/>
      <c r="AG54" s="36"/>
      <c r="AH54" s="20">
        <f t="shared" si="21"/>
        <v>5084.666666666667</v>
      </c>
      <c r="AI54" s="35"/>
      <c r="AJ54" s="35"/>
      <c r="AK54" s="36"/>
      <c r="AL54" s="20">
        <f t="shared" si="4"/>
        <v>5084.666666666667</v>
      </c>
      <c r="AM54" s="35"/>
      <c r="AN54" s="35"/>
      <c r="AO54" s="36"/>
      <c r="AP54" s="20">
        <v>6101.6</v>
      </c>
      <c r="AQ54" s="35"/>
      <c r="AR54" s="35"/>
      <c r="AS54" s="36"/>
      <c r="AT54" s="18">
        <f t="shared" ref="AT54" si="22">AP54*U54</f>
        <v>6101.6</v>
      </c>
      <c r="AU54" s="18"/>
      <c r="AV54" s="18"/>
      <c r="AW54" s="18"/>
      <c r="AX54" s="19">
        <v>8600</v>
      </c>
      <c r="AY54" s="19"/>
      <c r="AZ54" s="19"/>
      <c r="BA54" s="19"/>
      <c r="BB54" s="18">
        <f t="shared" si="5"/>
        <v>8600</v>
      </c>
      <c r="BC54" s="18"/>
      <c r="BD54" s="18"/>
      <c r="BE54" s="18"/>
      <c r="BF54" s="19">
        <v>9965.81</v>
      </c>
      <c r="BG54" s="19"/>
      <c r="BH54" s="19"/>
      <c r="BI54" s="19"/>
      <c r="BJ54" s="18">
        <f t="shared" si="6"/>
        <v>9965.81</v>
      </c>
      <c r="BK54" s="18"/>
      <c r="BL54" s="18"/>
      <c r="BM54" s="19"/>
      <c r="BN54" s="5">
        <f t="shared" si="7"/>
        <v>8222.4699999999993</v>
      </c>
    </row>
    <row r="55" spans="2:66" ht="11.25" customHeight="1">
      <c r="B55" s="31" t="s">
        <v>53</v>
      </c>
      <c r="C55" s="31"/>
      <c r="D55" s="32" t="s">
        <v>123</v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3">
        <v>1</v>
      </c>
      <c r="V55" s="33"/>
      <c r="W55" s="33"/>
      <c r="X55" s="34" t="s">
        <v>86</v>
      </c>
      <c r="Y55" s="34"/>
      <c r="Z55" s="20">
        <f t="shared" si="1"/>
        <v>1016.9333333333334</v>
      </c>
      <c r="AA55" s="35"/>
      <c r="AB55" s="35"/>
      <c r="AC55" s="36"/>
      <c r="AD55" s="20">
        <f t="shared" si="2"/>
        <v>1016.9333333333334</v>
      </c>
      <c r="AE55" s="35"/>
      <c r="AF55" s="35"/>
      <c r="AG55" s="36"/>
      <c r="AH55" s="20">
        <f t="shared" si="21"/>
        <v>5084.666666666667</v>
      </c>
      <c r="AI55" s="35"/>
      <c r="AJ55" s="35"/>
      <c r="AK55" s="36"/>
      <c r="AL55" s="20">
        <f t="shared" si="4"/>
        <v>5084.666666666667</v>
      </c>
      <c r="AM55" s="35"/>
      <c r="AN55" s="35"/>
      <c r="AO55" s="36"/>
      <c r="AP55" s="20">
        <v>6101.6</v>
      </c>
      <c r="AQ55" s="35"/>
      <c r="AR55" s="35"/>
      <c r="AS55" s="36"/>
      <c r="AT55" s="18">
        <f t="shared" ref="AT55:AT72" si="23">AP55*U55</f>
        <v>6101.6</v>
      </c>
      <c r="AU55" s="18"/>
      <c r="AV55" s="18"/>
      <c r="AW55" s="18"/>
      <c r="AX55" s="19">
        <v>8600</v>
      </c>
      <c r="AY55" s="19"/>
      <c r="AZ55" s="19"/>
      <c r="BA55" s="19"/>
      <c r="BB55" s="18">
        <f t="shared" si="5"/>
        <v>8600</v>
      </c>
      <c r="BC55" s="18"/>
      <c r="BD55" s="18"/>
      <c r="BE55" s="18"/>
      <c r="BF55" s="19">
        <v>6589.73</v>
      </c>
      <c r="BG55" s="19"/>
      <c r="BH55" s="19"/>
      <c r="BI55" s="19"/>
      <c r="BJ55" s="18">
        <f t="shared" si="6"/>
        <v>6589.73</v>
      </c>
      <c r="BK55" s="18"/>
      <c r="BL55" s="18"/>
      <c r="BM55" s="19"/>
      <c r="BN55" s="5">
        <f t="shared" si="7"/>
        <v>7097.1100000000006</v>
      </c>
    </row>
    <row r="56" spans="2:66" ht="12" customHeight="1">
      <c r="B56" s="31" t="s">
        <v>54</v>
      </c>
      <c r="C56" s="31"/>
      <c r="D56" s="32" t="s">
        <v>124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3">
        <v>1</v>
      </c>
      <c r="V56" s="33"/>
      <c r="W56" s="33"/>
      <c r="X56" s="34" t="s">
        <v>86</v>
      </c>
      <c r="Y56" s="34"/>
      <c r="Z56" s="20">
        <f t="shared" si="1"/>
        <v>1537.9333333333334</v>
      </c>
      <c r="AA56" s="35"/>
      <c r="AB56" s="35"/>
      <c r="AC56" s="36"/>
      <c r="AD56" s="20">
        <f t="shared" si="2"/>
        <v>1537.9333333333334</v>
      </c>
      <c r="AE56" s="35"/>
      <c r="AF56" s="35"/>
      <c r="AG56" s="36"/>
      <c r="AH56" s="20">
        <f>AP56-Z56</f>
        <v>7689.666666666667</v>
      </c>
      <c r="AI56" s="35"/>
      <c r="AJ56" s="35"/>
      <c r="AK56" s="36"/>
      <c r="AL56" s="20">
        <f t="shared" si="4"/>
        <v>7689.666666666667</v>
      </c>
      <c r="AM56" s="35"/>
      <c r="AN56" s="35"/>
      <c r="AO56" s="36"/>
      <c r="AP56" s="20">
        <v>9227.6</v>
      </c>
      <c r="AQ56" s="35"/>
      <c r="AR56" s="35"/>
      <c r="AS56" s="36"/>
      <c r="AT56" s="18">
        <f t="shared" si="23"/>
        <v>9227.6</v>
      </c>
      <c r="AU56" s="18"/>
      <c r="AV56" s="18"/>
      <c r="AW56" s="18"/>
      <c r="AX56" s="19">
        <v>8600</v>
      </c>
      <c r="AY56" s="19"/>
      <c r="AZ56" s="19"/>
      <c r="BA56" s="19"/>
      <c r="BB56" s="18">
        <f t="shared" si="5"/>
        <v>8600</v>
      </c>
      <c r="BC56" s="18"/>
      <c r="BD56" s="18"/>
      <c r="BE56" s="18"/>
      <c r="BF56" s="19">
        <v>9965.81</v>
      </c>
      <c r="BG56" s="19"/>
      <c r="BH56" s="19"/>
      <c r="BI56" s="19"/>
      <c r="BJ56" s="18">
        <f t="shared" si="6"/>
        <v>9965.81</v>
      </c>
      <c r="BK56" s="18"/>
      <c r="BL56" s="18"/>
      <c r="BM56" s="19"/>
      <c r="BN56" s="5">
        <f t="shared" si="7"/>
        <v>9264.4699999999993</v>
      </c>
    </row>
    <row r="57" spans="2:66" ht="11.25" customHeight="1">
      <c r="B57" s="31" t="s">
        <v>55</v>
      </c>
      <c r="C57" s="31"/>
      <c r="D57" s="32" t="s">
        <v>125</v>
      </c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3">
        <v>1</v>
      </c>
      <c r="V57" s="33"/>
      <c r="W57" s="33"/>
      <c r="X57" s="34" t="s">
        <v>86</v>
      </c>
      <c r="Y57" s="34"/>
      <c r="Z57" s="20">
        <f t="shared" si="1"/>
        <v>584.16666666666663</v>
      </c>
      <c r="AA57" s="35"/>
      <c r="AB57" s="35"/>
      <c r="AC57" s="36"/>
      <c r="AD57" s="20">
        <f t="shared" si="2"/>
        <v>584.16666666666663</v>
      </c>
      <c r="AE57" s="35"/>
      <c r="AF57" s="35"/>
      <c r="AG57" s="36"/>
      <c r="AH57" s="20">
        <f t="shared" ref="AH57:AH58" si="24">AP57-Z57</f>
        <v>2920.8333333333335</v>
      </c>
      <c r="AI57" s="35"/>
      <c r="AJ57" s="35"/>
      <c r="AK57" s="36"/>
      <c r="AL57" s="20">
        <f t="shared" si="4"/>
        <v>2920.8333333333335</v>
      </c>
      <c r="AM57" s="35"/>
      <c r="AN57" s="35"/>
      <c r="AO57" s="36"/>
      <c r="AP57" s="20">
        <v>3505</v>
      </c>
      <c r="AQ57" s="35"/>
      <c r="AR57" s="35"/>
      <c r="AS57" s="36"/>
      <c r="AT57" s="18">
        <f t="shared" si="23"/>
        <v>3505</v>
      </c>
      <c r="AU57" s="18"/>
      <c r="AV57" s="18"/>
      <c r="AW57" s="18"/>
      <c r="AX57" s="19">
        <v>8600</v>
      </c>
      <c r="AY57" s="19"/>
      <c r="AZ57" s="19"/>
      <c r="BA57" s="19"/>
      <c r="BB57" s="18">
        <f t="shared" si="5"/>
        <v>8600</v>
      </c>
      <c r="BC57" s="18"/>
      <c r="BD57" s="18"/>
      <c r="BE57" s="18"/>
      <c r="BF57" s="19">
        <v>3785</v>
      </c>
      <c r="BG57" s="19"/>
      <c r="BH57" s="19"/>
      <c r="BI57" s="19"/>
      <c r="BJ57" s="18">
        <f t="shared" si="6"/>
        <v>3785</v>
      </c>
      <c r="BK57" s="18"/>
      <c r="BL57" s="18"/>
      <c r="BM57" s="19"/>
      <c r="BN57" s="5">
        <f t="shared" si="7"/>
        <v>5296.666666666667</v>
      </c>
    </row>
    <row r="58" spans="2:66" ht="12" customHeight="1" thickBot="1">
      <c r="B58" s="31" t="s">
        <v>56</v>
      </c>
      <c r="C58" s="31"/>
      <c r="D58" s="32" t="s">
        <v>127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3">
        <v>1</v>
      </c>
      <c r="V58" s="33"/>
      <c r="W58" s="33"/>
      <c r="X58" s="34" t="s">
        <v>86</v>
      </c>
      <c r="Y58" s="34"/>
      <c r="Z58" s="20">
        <f t="shared" si="1"/>
        <v>7380.251666666667</v>
      </c>
      <c r="AA58" s="35"/>
      <c r="AB58" s="35"/>
      <c r="AC58" s="36"/>
      <c r="AD58" s="20">
        <f t="shared" si="2"/>
        <v>7380.251666666667</v>
      </c>
      <c r="AE58" s="35"/>
      <c r="AF58" s="35"/>
      <c r="AG58" s="36"/>
      <c r="AH58" s="20">
        <f t="shared" si="24"/>
        <v>36901.258333333331</v>
      </c>
      <c r="AI58" s="35"/>
      <c r="AJ58" s="35"/>
      <c r="AK58" s="36"/>
      <c r="AL58" s="20">
        <f t="shared" si="4"/>
        <v>36901.258333333331</v>
      </c>
      <c r="AM58" s="35"/>
      <c r="AN58" s="35"/>
      <c r="AO58" s="36"/>
      <c r="AP58" s="37">
        <v>44281.51</v>
      </c>
      <c r="AQ58" s="38"/>
      <c r="AR58" s="38"/>
      <c r="AS58" s="39"/>
      <c r="AT58" s="18">
        <f t="shared" si="23"/>
        <v>44281.51</v>
      </c>
      <c r="AU58" s="18"/>
      <c r="AV58" s="18"/>
      <c r="AW58" s="18"/>
      <c r="AX58" s="25">
        <v>50000</v>
      </c>
      <c r="AY58" s="25"/>
      <c r="AZ58" s="25"/>
      <c r="BA58" s="25"/>
      <c r="BB58" s="18">
        <f t="shared" si="5"/>
        <v>50000</v>
      </c>
      <c r="BC58" s="18"/>
      <c r="BD58" s="18"/>
      <c r="BE58" s="18"/>
      <c r="BF58" s="25">
        <v>47824.03</v>
      </c>
      <c r="BG58" s="25"/>
      <c r="BH58" s="25"/>
      <c r="BI58" s="25"/>
      <c r="BJ58" s="18">
        <f t="shared" si="6"/>
        <v>47824.03</v>
      </c>
      <c r="BK58" s="18"/>
      <c r="BL58" s="18"/>
      <c r="BM58" s="19"/>
      <c r="BN58" s="5">
        <f t="shared" si="7"/>
        <v>47368.513333333336</v>
      </c>
    </row>
    <row r="59" spans="2:66" ht="11.25" hidden="1" customHeight="1">
      <c r="B59" s="31" t="s">
        <v>57</v>
      </c>
      <c r="C59" s="3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3">
        <v>1</v>
      </c>
      <c r="V59" s="33"/>
      <c r="W59" s="33"/>
      <c r="X59" s="34" t="s">
        <v>86</v>
      </c>
      <c r="Y59" s="34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20"/>
      <c r="AQ59" s="35"/>
      <c r="AR59" s="35"/>
      <c r="AS59" s="36"/>
      <c r="AT59" s="18">
        <f t="shared" si="23"/>
        <v>0</v>
      </c>
      <c r="AU59" s="18"/>
      <c r="AV59" s="18"/>
      <c r="AW59" s="18"/>
      <c r="AX59" s="19"/>
      <c r="AY59" s="19"/>
      <c r="AZ59" s="19"/>
      <c r="BA59" s="19"/>
      <c r="BB59" s="18">
        <f t="shared" si="5"/>
        <v>0</v>
      </c>
      <c r="BC59" s="18"/>
      <c r="BD59" s="18"/>
      <c r="BE59" s="18"/>
      <c r="BF59" s="19"/>
      <c r="BG59" s="19"/>
      <c r="BH59" s="19"/>
      <c r="BI59" s="19"/>
      <c r="BJ59" s="18">
        <f t="shared" si="6"/>
        <v>0</v>
      </c>
      <c r="BK59" s="18"/>
      <c r="BL59" s="18"/>
      <c r="BM59" s="19"/>
      <c r="BN59" s="5">
        <f t="shared" si="7"/>
        <v>0</v>
      </c>
    </row>
    <row r="60" spans="2:66" ht="11.25" hidden="1" customHeight="1">
      <c r="B60" s="31" t="s">
        <v>58</v>
      </c>
      <c r="C60" s="31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3">
        <v>1</v>
      </c>
      <c r="V60" s="33"/>
      <c r="W60" s="33"/>
      <c r="X60" s="34" t="s">
        <v>86</v>
      </c>
      <c r="Y60" s="34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20"/>
      <c r="AQ60" s="35"/>
      <c r="AR60" s="35"/>
      <c r="AS60" s="36"/>
      <c r="AT60" s="18">
        <f t="shared" si="23"/>
        <v>0</v>
      </c>
      <c r="AU60" s="18"/>
      <c r="AV60" s="18"/>
      <c r="AW60" s="18"/>
      <c r="AX60" s="19"/>
      <c r="AY60" s="19"/>
      <c r="AZ60" s="19"/>
      <c r="BA60" s="19"/>
      <c r="BB60" s="18">
        <f t="shared" si="5"/>
        <v>0</v>
      </c>
      <c r="BC60" s="18"/>
      <c r="BD60" s="18"/>
      <c r="BE60" s="18"/>
      <c r="BF60" s="19"/>
      <c r="BG60" s="19"/>
      <c r="BH60" s="19"/>
      <c r="BI60" s="19"/>
      <c r="BJ60" s="18">
        <f t="shared" si="6"/>
        <v>0</v>
      </c>
      <c r="BK60" s="18"/>
      <c r="BL60" s="18"/>
      <c r="BM60" s="19"/>
      <c r="BN60" s="5">
        <f t="shared" si="7"/>
        <v>0</v>
      </c>
    </row>
    <row r="61" spans="2:66" ht="11.25" hidden="1" customHeight="1">
      <c r="B61" s="31" t="s">
        <v>59</v>
      </c>
      <c r="C61" s="31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3">
        <v>1</v>
      </c>
      <c r="V61" s="33"/>
      <c r="W61" s="33"/>
      <c r="X61" s="34" t="s">
        <v>86</v>
      </c>
      <c r="Y61" s="34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20"/>
      <c r="AQ61" s="35"/>
      <c r="AR61" s="35"/>
      <c r="AS61" s="36"/>
      <c r="AT61" s="18">
        <f t="shared" si="23"/>
        <v>0</v>
      </c>
      <c r="AU61" s="18"/>
      <c r="AV61" s="18"/>
      <c r="AW61" s="18"/>
      <c r="AX61" s="19"/>
      <c r="AY61" s="19"/>
      <c r="AZ61" s="19"/>
      <c r="BA61" s="19"/>
      <c r="BB61" s="18">
        <f t="shared" si="5"/>
        <v>0</v>
      </c>
      <c r="BC61" s="18"/>
      <c r="BD61" s="18"/>
      <c r="BE61" s="18"/>
      <c r="BF61" s="19"/>
      <c r="BG61" s="19"/>
      <c r="BH61" s="19"/>
      <c r="BI61" s="19"/>
      <c r="BJ61" s="18">
        <f t="shared" si="6"/>
        <v>0</v>
      </c>
      <c r="BK61" s="18"/>
      <c r="BL61" s="18"/>
      <c r="BM61" s="19"/>
      <c r="BN61" s="5">
        <f t="shared" si="7"/>
        <v>0</v>
      </c>
    </row>
    <row r="62" spans="2:66" ht="11.25" hidden="1" customHeight="1">
      <c r="B62" s="31" t="s">
        <v>60</v>
      </c>
      <c r="C62" s="31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3">
        <v>1</v>
      </c>
      <c r="V62" s="33"/>
      <c r="W62" s="33"/>
      <c r="X62" s="34" t="s">
        <v>86</v>
      </c>
      <c r="Y62" s="34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20"/>
      <c r="AQ62" s="35"/>
      <c r="AR62" s="35"/>
      <c r="AS62" s="36"/>
      <c r="AT62" s="18">
        <f t="shared" si="23"/>
        <v>0</v>
      </c>
      <c r="AU62" s="18"/>
      <c r="AV62" s="18"/>
      <c r="AW62" s="18"/>
      <c r="AX62" s="19"/>
      <c r="AY62" s="19"/>
      <c r="AZ62" s="19"/>
      <c r="BA62" s="19"/>
      <c r="BB62" s="18">
        <f t="shared" si="5"/>
        <v>0</v>
      </c>
      <c r="BC62" s="18"/>
      <c r="BD62" s="18"/>
      <c r="BE62" s="18"/>
      <c r="BF62" s="19"/>
      <c r="BG62" s="19"/>
      <c r="BH62" s="19"/>
      <c r="BI62" s="19"/>
      <c r="BJ62" s="18">
        <f t="shared" si="6"/>
        <v>0</v>
      </c>
      <c r="BK62" s="18"/>
      <c r="BL62" s="18"/>
      <c r="BM62" s="19"/>
      <c r="BN62" s="5">
        <f t="shared" si="7"/>
        <v>0</v>
      </c>
    </row>
    <row r="63" spans="2:66" ht="11.25" hidden="1" customHeight="1">
      <c r="B63" s="31" t="s">
        <v>61</v>
      </c>
      <c r="C63" s="31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3">
        <v>1</v>
      </c>
      <c r="V63" s="33"/>
      <c r="W63" s="33"/>
      <c r="X63" s="34" t="s">
        <v>86</v>
      </c>
      <c r="Y63" s="34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20"/>
      <c r="AQ63" s="35"/>
      <c r="AR63" s="35"/>
      <c r="AS63" s="36"/>
      <c r="AT63" s="18">
        <f t="shared" si="23"/>
        <v>0</v>
      </c>
      <c r="AU63" s="18"/>
      <c r="AV63" s="18"/>
      <c r="AW63" s="18"/>
      <c r="AX63" s="19"/>
      <c r="AY63" s="19"/>
      <c r="AZ63" s="19"/>
      <c r="BA63" s="19"/>
      <c r="BB63" s="18">
        <f t="shared" si="5"/>
        <v>0</v>
      </c>
      <c r="BC63" s="18"/>
      <c r="BD63" s="18"/>
      <c r="BE63" s="18"/>
      <c r="BF63" s="19"/>
      <c r="BG63" s="19"/>
      <c r="BH63" s="19"/>
      <c r="BI63" s="19"/>
      <c r="BJ63" s="18">
        <f t="shared" si="6"/>
        <v>0</v>
      </c>
      <c r="BK63" s="18"/>
      <c r="BL63" s="18"/>
      <c r="BM63" s="19"/>
      <c r="BN63" s="5">
        <f t="shared" si="7"/>
        <v>0</v>
      </c>
    </row>
    <row r="64" spans="2:66" ht="11.25" hidden="1" customHeight="1">
      <c r="B64" s="31" t="s">
        <v>62</v>
      </c>
      <c r="C64" s="31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3">
        <v>1</v>
      </c>
      <c r="V64" s="33"/>
      <c r="W64" s="33"/>
      <c r="X64" s="34" t="s">
        <v>86</v>
      </c>
      <c r="Y64" s="34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20"/>
      <c r="AQ64" s="35"/>
      <c r="AR64" s="35"/>
      <c r="AS64" s="36"/>
      <c r="AT64" s="18">
        <f t="shared" si="23"/>
        <v>0</v>
      </c>
      <c r="AU64" s="18"/>
      <c r="AV64" s="18"/>
      <c r="AW64" s="18"/>
      <c r="AX64" s="19"/>
      <c r="AY64" s="19"/>
      <c r="AZ64" s="19"/>
      <c r="BA64" s="19"/>
      <c r="BB64" s="18">
        <f t="shared" si="5"/>
        <v>0</v>
      </c>
      <c r="BC64" s="18"/>
      <c r="BD64" s="18"/>
      <c r="BE64" s="18"/>
      <c r="BF64" s="19"/>
      <c r="BG64" s="19"/>
      <c r="BH64" s="19"/>
      <c r="BI64" s="19"/>
      <c r="BJ64" s="18">
        <f t="shared" si="6"/>
        <v>0</v>
      </c>
      <c r="BK64" s="18"/>
      <c r="BL64" s="18"/>
      <c r="BM64" s="19"/>
      <c r="BN64" s="5">
        <f t="shared" si="7"/>
        <v>0</v>
      </c>
    </row>
    <row r="65" spans="2:66" ht="11.25" hidden="1" customHeight="1">
      <c r="B65" s="31" t="s">
        <v>63</v>
      </c>
      <c r="C65" s="31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3">
        <v>1</v>
      </c>
      <c r="V65" s="33"/>
      <c r="W65" s="33"/>
      <c r="X65" s="34" t="s">
        <v>86</v>
      </c>
      <c r="Y65" s="34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20"/>
      <c r="AQ65" s="35"/>
      <c r="AR65" s="35"/>
      <c r="AS65" s="36"/>
      <c r="AT65" s="18">
        <f t="shared" si="23"/>
        <v>0</v>
      </c>
      <c r="AU65" s="18"/>
      <c r="AV65" s="18"/>
      <c r="AW65" s="18"/>
      <c r="AX65" s="19"/>
      <c r="AY65" s="19"/>
      <c r="AZ65" s="19"/>
      <c r="BA65" s="19"/>
      <c r="BB65" s="18">
        <f t="shared" si="5"/>
        <v>0</v>
      </c>
      <c r="BC65" s="18"/>
      <c r="BD65" s="18"/>
      <c r="BE65" s="18"/>
      <c r="BF65" s="19"/>
      <c r="BG65" s="19"/>
      <c r="BH65" s="19"/>
      <c r="BI65" s="19"/>
      <c r="BJ65" s="18">
        <f t="shared" si="6"/>
        <v>0</v>
      </c>
      <c r="BK65" s="18"/>
      <c r="BL65" s="18"/>
      <c r="BM65" s="19"/>
      <c r="BN65" s="5">
        <f t="shared" si="7"/>
        <v>0</v>
      </c>
    </row>
    <row r="66" spans="2:66" ht="11.25" hidden="1" customHeight="1">
      <c r="B66" s="31" t="s">
        <v>64</v>
      </c>
      <c r="C66" s="31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3">
        <v>1</v>
      </c>
      <c r="V66" s="33"/>
      <c r="W66" s="33"/>
      <c r="X66" s="34" t="s">
        <v>86</v>
      </c>
      <c r="Y66" s="34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37"/>
      <c r="AQ66" s="38"/>
      <c r="AR66" s="38"/>
      <c r="AS66" s="39"/>
      <c r="AT66" s="18">
        <f t="shared" si="23"/>
        <v>0</v>
      </c>
      <c r="AU66" s="18"/>
      <c r="AV66" s="18"/>
      <c r="AW66" s="18"/>
      <c r="AX66" s="25"/>
      <c r="AY66" s="25"/>
      <c r="AZ66" s="25"/>
      <c r="BA66" s="25"/>
      <c r="BB66" s="18">
        <f t="shared" si="5"/>
        <v>0</v>
      </c>
      <c r="BC66" s="18"/>
      <c r="BD66" s="18"/>
      <c r="BE66" s="18"/>
      <c r="BF66" s="25"/>
      <c r="BG66" s="25"/>
      <c r="BH66" s="25"/>
      <c r="BI66" s="25"/>
      <c r="BJ66" s="18">
        <f t="shared" si="6"/>
        <v>0</v>
      </c>
      <c r="BK66" s="18"/>
      <c r="BL66" s="18"/>
      <c r="BM66" s="19"/>
      <c r="BN66" s="5">
        <f t="shared" si="7"/>
        <v>0</v>
      </c>
    </row>
    <row r="67" spans="2:66" ht="11.25" hidden="1" customHeight="1">
      <c r="B67" s="31" t="s">
        <v>65</v>
      </c>
      <c r="C67" s="31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3">
        <v>1</v>
      </c>
      <c r="V67" s="33"/>
      <c r="W67" s="33"/>
      <c r="X67" s="34" t="s">
        <v>86</v>
      </c>
      <c r="Y67" s="34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20"/>
      <c r="AQ67" s="35"/>
      <c r="AR67" s="35"/>
      <c r="AS67" s="36"/>
      <c r="AT67" s="18">
        <f t="shared" si="23"/>
        <v>0</v>
      </c>
      <c r="AU67" s="18"/>
      <c r="AV67" s="18"/>
      <c r="AW67" s="18"/>
      <c r="AX67" s="19"/>
      <c r="AY67" s="19"/>
      <c r="AZ67" s="19"/>
      <c r="BA67" s="19"/>
      <c r="BB67" s="18">
        <f t="shared" si="5"/>
        <v>0</v>
      </c>
      <c r="BC67" s="18"/>
      <c r="BD67" s="18"/>
      <c r="BE67" s="18"/>
      <c r="BF67" s="19"/>
      <c r="BG67" s="19"/>
      <c r="BH67" s="19"/>
      <c r="BI67" s="19"/>
      <c r="BJ67" s="18">
        <f t="shared" si="6"/>
        <v>0</v>
      </c>
      <c r="BK67" s="18"/>
      <c r="BL67" s="18"/>
      <c r="BM67" s="19"/>
      <c r="BN67" s="5">
        <f t="shared" si="7"/>
        <v>0</v>
      </c>
    </row>
    <row r="68" spans="2:66" ht="11.25" hidden="1" customHeight="1">
      <c r="B68" s="31" t="s">
        <v>66</v>
      </c>
      <c r="C68" s="31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3">
        <v>1</v>
      </c>
      <c r="V68" s="33"/>
      <c r="W68" s="33"/>
      <c r="X68" s="34" t="s">
        <v>86</v>
      </c>
      <c r="Y68" s="34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20"/>
      <c r="AQ68" s="35"/>
      <c r="AR68" s="35"/>
      <c r="AS68" s="36"/>
      <c r="AT68" s="18">
        <f t="shared" si="23"/>
        <v>0</v>
      </c>
      <c r="AU68" s="18"/>
      <c r="AV68" s="18"/>
      <c r="AW68" s="18"/>
      <c r="AX68" s="19"/>
      <c r="AY68" s="19"/>
      <c r="AZ68" s="19"/>
      <c r="BA68" s="19"/>
      <c r="BB68" s="18">
        <f t="shared" si="5"/>
        <v>0</v>
      </c>
      <c r="BC68" s="18"/>
      <c r="BD68" s="18"/>
      <c r="BE68" s="18"/>
      <c r="BF68" s="19"/>
      <c r="BG68" s="19"/>
      <c r="BH68" s="19"/>
      <c r="BI68" s="19"/>
      <c r="BJ68" s="18">
        <f t="shared" si="6"/>
        <v>0</v>
      </c>
      <c r="BK68" s="18"/>
      <c r="BL68" s="18"/>
      <c r="BM68" s="19"/>
      <c r="BN68" s="5">
        <f t="shared" si="7"/>
        <v>0</v>
      </c>
    </row>
    <row r="69" spans="2:66" ht="11.25" hidden="1" customHeight="1">
      <c r="B69" s="31" t="s">
        <v>67</v>
      </c>
      <c r="C69" s="31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3">
        <v>1</v>
      </c>
      <c r="V69" s="33"/>
      <c r="W69" s="33"/>
      <c r="X69" s="34" t="s">
        <v>86</v>
      </c>
      <c r="Y69" s="34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20"/>
      <c r="AQ69" s="35"/>
      <c r="AR69" s="35"/>
      <c r="AS69" s="36"/>
      <c r="AT69" s="18">
        <f t="shared" si="23"/>
        <v>0</v>
      </c>
      <c r="AU69" s="18"/>
      <c r="AV69" s="18"/>
      <c r="AW69" s="18"/>
      <c r="AX69" s="19"/>
      <c r="AY69" s="19"/>
      <c r="AZ69" s="19"/>
      <c r="BA69" s="19"/>
      <c r="BB69" s="18">
        <f t="shared" si="5"/>
        <v>0</v>
      </c>
      <c r="BC69" s="18"/>
      <c r="BD69" s="18"/>
      <c r="BE69" s="18"/>
      <c r="BF69" s="19"/>
      <c r="BG69" s="19"/>
      <c r="BH69" s="19"/>
      <c r="BI69" s="19"/>
      <c r="BJ69" s="18">
        <f t="shared" si="6"/>
        <v>0</v>
      </c>
      <c r="BK69" s="18"/>
      <c r="BL69" s="18"/>
      <c r="BM69" s="19"/>
      <c r="BN69" s="5">
        <f t="shared" si="7"/>
        <v>0</v>
      </c>
    </row>
    <row r="70" spans="2:66" ht="11.25" hidden="1" customHeight="1">
      <c r="B70" s="31" t="s">
        <v>68</v>
      </c>
      <c r="C70" s="31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3">
        <v>1</v>
      </c>
      <c r="V70" s="33"/>
      <c r="W70" s="33"/>
      <c r="X70" s="34" t="s">
        <v>86</v>
      </c>
      <c r="Y70" s="34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37"/>
      <c r="AQ70" s="38"/>
      <c r="AR70" s="38"/>
      <c r="AS70" s="39"/>
      <c r="AT70" s="18">
        <f t="shared" si="23"/>
        <v>0</v>
      </c>
      <c r="AU70" s="18"/>
      <c r="AV70" s="18"/>
      <c r="AW70" s="18"/>
      <c r="AX70" s="25"/>
      <c r="AY70" s="25"/>
      <c r="AZ70" s="25"/>
      <c r="BA70" s="25"/>
      <c r="BB70" s="18">
        <f t="shared" si="5"/>
        <v>0</v>
      </c>
      <c r="BC70" s="18"/>
      <c r="BD70" s="18"/>
      <c r="BE70" s="18"/>
      <c r="BF70" s="25"/>
      <c r="BG70" s="25"/>
      <c r="BH70" s="25"/>
      <c r="BI70" s="25"/>
      <c r="BJ70" s="18">
        <f t="shared" si="6"/>
        <v>0</v>
      </c>
      <c r="BK70" s="18"/>
      <c r="BL70" s="18"/>
      <c r="BM70" s="19"/>
      <c r="BN70" s="5">
        <f t="shared" si="7"/>
        <v>0</v>
      </c>
    </row>
    <row r="71" spans="2:66" ht="11.25" hidden="1" customHeight="1">
      <c r="B71" s="31" t="s">
        <v>69</v>
      </c>
      <c r="C71" s="3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3">
        <v>1</v>
      </c>
      <c r="V71" s="33"/>
      <c r="W71" s="33"/>
      <c r="X71" s="34" t="s">
        <v>86</v>
      </c>
      <c r="Y71" s="34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37"/>
      <c r="AQ71" s="38"/>
      <c r="AR71" s="38"/>
      <c r="AS71" s="39"/>
      <c r="AT71" s="18">
        <f t="shared" si="23"/>
        <v>0</v>
      </c>
      <c r="AU71" s="18"/>
      <c r="AV71" s="18"/>
      <c r="AW71" s="18"/>
      <c r="AX71" s="25"/>
      <c r="AY71" s="25"/>
      <c r="AZ71" s="25"/>
      <c r="BA71" s="25"/>
      <c r="BB71" s="18">
        <f t="shared" si="5"/>
        <v>0</v>
      </c>
      <c r="BC71" s="18"/>
      <c r="BD71" s="18"/>
      <c r="BE71" s="18"/>
      <c r="BF71" s="25"/>
      <c r="BG71" s="25"/>
      <c r="BH71" s="25"/>
      <c r="BI71" s="25"/>
      <c r="BJ71" s="18">
        <f t="shared" si="6"/>
        <v>0</v>
      </c>
      <c r="BK71" s="18"/>
      <c r="BL71" s="18"/>
      <c r="BM71" s="19"/>
      <c r="BN71" s="5">
        <f t="shared" si="7"/>
        <v>0</v>
      </c>
    </row>
    <row r="72" spans="2:66" ht="11.25" hidden="1" customHeight="1">
      <c r="B72" s="31" t="s">
        <v>70</v>
      </c>
      <c r="C72" s="31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3">
        <v>1</v>
      </c>
      <c r="V72" s="33"/>
      <c r="W72" s="33"/>
      <c r="X72" s="34" t="s">
        <v>86</v>
      </c>
      <c r="Y72" s="34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37"/>
      <c r="AQ72" s="38"/>
      <c r="AR72" s="38"/>
      <c r="AS72" s="39"/>
      <c r="AT72" s="18">
        <f t="shared" si="23"/>
        <v>0</v>
      </c>
      <c r="AU72" s="18"/>
      <c r="AV72" s="18"/>
      <c r="AW72" s="18"/>
      <c r="AX72" s="25"/>
      <c r="AY72" s="25"/>
      <c r="AZ72" s="25"/>
      <c r="BA72" s="25"/>
      <c r="BB72" s="18">
        <f t="shared" si="5"/>
        <v>0</v>
      </c>
      <c r="BC72" s="18"/>
      <c r="BD72" s="18"/>
      <c r="BE72" s="18"/>
      <c r="BF72" s="25"/>
      <c r="BG72" s="25"/>
      <c r="BH72" s="25"/>
      <c r="BI72" s="25"/>
      <c r="BJ72" s="18">
        <f t="shared" si="6"/>
        <v>0</v>
      </c>
      <c r="BK72" s="18"/>
      <c r="BL72" s="18"/>
      <c r="BM72" s="19"/>
      <c r="BN72" s="5">
        <f t="shared" si="7"/>
        <v>0</v>
      </c>
    </row>
    <row r="73" spans="2:66" ht="11.25" hidden="1" customHeight="1">
      <c r="B73" s="31" t="s">
        <v>71</v>
      </c>
      <c r="C73" s="31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3">
        <v>1</v>
      </c>
      <c r="V73" s="33"/>
      <c r="W73" s="33"/>
      <c r="X73" s="34" t="s">
        <v>86</v>
      </c>
      <c r="Y73" s="34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37"/>
      <c r="AQ73" s="38"/>
      <c r="AR73" s="38"/>
      <c r="AS73" s="39"/>
      <c r="AT73" s="18">
        <f t="shared" ref="AT73:AT79" si="25">AP73*U73</f>
        <v>0</v>
      </c>
      <c r="AU73" s="18"/>
      <c r="AV73" s="18"/>
      <c r="AW73" s="18"/>
      <c r="AX73" s="25"/>
      <c r="AY73" s="25"/>
      <c r="AZ73" s="25"/>
      <c r="BA73" s="25"/>
      <c r="BB73" s="18">
        <f t="shared" ref="BB73:BB79" si="26">AX73*U73</f>
        <v>0</v>
      </c>
      <c r="BC73" s="18"/>
      <c r="BD73" s="18"/>
      <c r="BE73" s="18"/>
      <c r="BF73" s="25"/>
      <c r="BG73" s="25"/>
      <c r="BH73" s="25"/>
      <c r="BI73" s="25"/>
      <c r="BJ73" s="18">
        <f t="shared" ref="BJ73:BJ79" si="27">BF73*U73</f>
        <v>0</v>
      </c>
      <c r="BK73" s="18"/>
      <c r="BL73" s="18"/>
      <c r="BM73" s="19"/>
      <c r="BN73" s="5">
        <f t="shared" ref="BN73:BN79" si="28">(AT73+BB73+BJ73)/3</f>
        <v>0</v>
      </c>
    </row>
    <row r="74" spans="2:66" ht="11.25" hidden="1" customHeight="1">
      <c r="B74" s="31" t="s">
        <v>72</v>
      </c>
      <c r="C74" s="31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3">
        <v>1</v>
      </c>
      <c r="V74" s="33"/>
      <c r="W74" s="33"/>
      <c r="X74" s="34" t="s">
        <v>86</v>
      </c>
      <c r="Y74" s="34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37"/>
      <c r="AQ74" s="38"/>
      <c r="AR74" s="38"/>
      <c r="AS74" s="39"/>
      <c r="AT74" s="18">
        <f t="shared" si="25"/>
        <v>0</v>
      </c>
      <c r="AU74" s="18"/>
      <c r="AV74" s="18"/>
      <c r="AW74" s="18"/>
      <c r="AX74" s="25"/>
      <c r="AY74" s="25"/>
      <c r="AZ74" s="25"/>
      <c r="BA74" s="25"/>
      <c r="BB74" s="18">
        <f t="shared" si="26"/>
        <v>0</v>
      </c>
      <c r="BC74" s="18"/>
      <c r="BD74" s="18"/>
      <c r="BE74" s="18"/>
      <c r="BF74" s="25"/>
      <c r="BG74" s="25"/>
      <c r="BH74" s="25"/>
      <c r="BI74" s="25"/>
      <c r="BJ74" s="18">
        <f t="shared" si="27"/>
        <v>0</v>
      </c>
      <c r="BK74" s="18"/>
      <c r="BL74" s="18"/>
      <c r="BM74" s="19"/>
      <c r="BN74" s="5">
        <f t="shared" si="28"/>
        <v>0</v>
      </c>
    </row>
    <row r="75" spans="2:66" ht="11.25" hidden="1" customHeight="1">
      <c r="B75" s="31" t="s">
        <v>73</v>
      </c>
      <c r="C75" s="31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3">
        <v>1</v>
      </c>
      <c r="V75" s="33"/>
      <c r="W75" s="33"/>
      <c r="X75" s="34" t="s">
        <v>86</v>
      </c>
      <c r="Y75" s="34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37"/>
      <c r="AQ75" s="38"/>
      <c r="AR75" s="38"/>
      <c r="AS75" s="39"/>
      <c r="AT75" s="18">
        <f t="shared" si="25"/>
        <v>0</v>
      </c>
      <c r="AU75" s="18"/>
      <c r="AV75" s="18"/>
      <c r="AW75" s="18"/>
      <c r="AX75" s="25"/>
      <c r="AY75" s="25"/>
      <c r="AZ75" s="25"/>
      <c r="BA75" s="25"/>
      <c r="BB75" s="18">
        <f t="shared" si="26"/>
        <v>0</v>
      </c>
      <c r="BC75" s="18"/>
      <c r="BD75" s="18"/>
      <c r="BE75" s="18"/>
      <c r="BF75" s="25"/>
      <c r="BG75" s="25"/>
      <c r="BH75" s="25"/>
      <c r="BI75" s="25"/>
      <c r="BJ75" s="18">
        <f t="shared" si="27"/>
        <v>0</v>
      </c>
      <c r="BK75" s="18"/>
      <c r="BL75" s="18"/>
      <c r="BM75" s="19"/>
      <c r="BN75" s="5">
        <f t="shared" si="28"/>
        <v>0</v>
      </c>
    </row>
    <row r="76" spans="2:66" ht="11.25" hidden="1" customHeight="1">
      <c r="B76" s="31" t="s">
        <v>74</v>
      </c>
      <c r="C76" s="31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3">
        <v>1</v>
      </c>
      <c r="V76" s="33"/>
      <c r="W76" s="33"/>
      <c r="X76" s="34" t="s">
        <v>86</v>
      </c>
      <c r="Y76" s="34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37"/>
      <c r="AQ76" s="38"/>
      <c r="AR76" s="38"/>
      <c r="AS76" s="39"/>
      <c r="AT76" s="18">
        <f t="shared" si="25"/>
        <v>0</v>
      </c>
      <c r="AU76" s="18"/>
      <c r="AV76" s="18"/>
      <c r="AW76" s="18"/>
      <c r="AX76" s="25"/>
      <c r="AY76" s="25"/>
      <c r="AZ76" s="25"/>
      <c r="BA76" s="25"/>
      <c r="BB76" s="18">
        <f t="shared" si="26"/>
        <v>0</v>
      </c>
      <c r="BC76" s="18"/>
      <c r="BD76" s="18"/>
      <c r="BE76" s="18"/>
      <c r="BF76" s="25"/>
      <c r="BG76" s="25"/>
      <c r="BH76" s="25"/>
      <c r="BI76" s="25"/>
      <c r="BJ76" s="18">
        <f t="shared" si="27"/>
        <v>0</v>
      </c>
      <c r="BK76" s="18"/>
      <c r="BL76" s="18"/>
      <c r="BM76" s="19"/>
      <c r="BN76" s="5">
        <f t="shared" si="28"/>
        <v>0</v>
      </c>
    </row>
    <row r="77" spans="2:66" ht="11.25" hidden="1" customHeight="1">
      <c r="B77" s="31" t="s">
        <v>75</v>
      </c>
      <c r="C77" s="31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3">
        <v>1</v>
      </c>
      <c r="V77" s="33"/>
      <c r="W77" s="33"/>
      <c r="X77" s="34" t="s">
        <v>86</v>
      </c>
      <c r="Y77" s="34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37"/>
      <c r="AQ77" s="38"/>
      <c r="AR77" s="38"/>
      <c r="AS77" s="39"/>
      <c r="AT77" s="18">
        <f t="shared" si="25"/>
        <v>0</v>
      </c>
      <c r="AU77" s="18"/>
      <c r="AV77" s="18"/>
      <c r="AW77" s="18"/>
      <c r="AX77" s="25"/>
      <c r="AY77" s="25"/>
      <c r="AZ77" s="25"/>
      <c r="BA77" s="25"/>
      <c r="BB77" s="18">
        <f t="shared" si="26"/>
        <v>0</v>
      </c>
      <c r="BC77" s="18"/>
      <c r="BD77" s="18"/>
      <c r="BE77" s="18"/>
      <c r="BF77" s="25"/>
      <c r="BG77" s="25"/>
      <c r="BH77" s="25"/>
      <c r="BI77" s="25"/>
      <c r="BJ77" s="18">
        <f t="shared" si="27"/>
        <v>0</v>
      </c>
      <c r="BK77" s="18"/>
      <c r="BL77" s="18"/>
      <c r="BM77" s="19"/>
      <c r="BN77" s="5">
        <f t="shared" si="28"/>
        <v>0</v>
      </c>
    </row>
    <row r="78" spans="2:66" ht="11.25" hidden="1" customHeight="1">
      <c r="B78" s="31" t="s">
        <v>76</v>
      </c>
      <c r="C78" s="31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3">
        <v>1</v>
      </c>
      <c r="V78" s="33"/>
      <c r="W78" s="33"/>
      <c r="X78" s="34" t="s">
        <v>86</v>
      </c>
      <c r="Y78" s="34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37"/>
      <c r="AQ78" s="38"/>
      <c r="AR78" s="38"/>
      <c r="AS78" s="39"/>
      <c r="AT78" s="18">
        <f t="shared" si="25"/>
        <v>0</v>
      </c>
      <c r="AU78" s="18"/>
      <c r="AV78" s="18"/>
      <c r="AW78" s="18"/>
      <c r="AX78" s="25"/>
      <c r="AY78" s="25"/>
      <c r="AZ78" s="25"/>
      <c r="BA78" s="25"/>
      <c r="BB78" s="18">
        <f t="shared" si="26"/>
        <v>0</v>
      </c>
      <c r="BC78" s="18"/>
      <c r="BD78" s="18"/>
      <c r="BE78" s="18"/>
      <c r="BF78" s="25"/>
      <c r="BG78" s="25"/>
      <c r="BH78" s="25"/>
      <c r="BI78" s="25"/>
      <c r="BJ78" s="18">
        <f t="shared" si="27"/>
        <v>0</v>
      </c>
      <c r="BK78" s="18"/>
      <c r="BL78" s="18"/>
      <c r="BM78" s="19"/>
      <c r="BN78" s="5">
        <f t="shared" si="28"/>
        <v>0</v>
      </c>
    </row>
    <row r="79" spans="2:66" ht="12" hidden="1" customHeight="1" thickBot="1">
      <c r="B79" s="31" t="s">
        <v>77</v>
      </c>
      <c r="C79" s="31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3">
        <v>1</v>
      </c>
      <c r="V79" s="33"/>
      <c r="W79" s="33"/>
      <c r="X79" s="34" t="s">
        <v>86</v>
      </c>
      <c r="Y79" s="34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45"/>
      <c r="AQ79" s="46"/>
      <c r="AR79" s="46"/>
      <c r="AS79" s="47"/>
      <c r="AT79" s="18">
        <f t="shared" si="25"/>
        <v>0</v>
      </c>
      <c r="AU79" s="18"/>
      <c r="AV79" s="18"/>
      <c r="AW79" s="18"/>
      <c r="AX79" s="20"/>
      <c r="AY79" s="20"/>
      <c r="AZ79" s="20"/>
      <c r="BA79" s="20"/>
      <c r="BB79" s="18">
        <f t="shared" si="26"/>
        <v>0</v>
      </c>
      <c r="BC79" s="18"/>
      <c r="BD79" s="18"/>
      <c r="BE79" s="18"/>
      <c r="BF79" s="20"/>
      <c r="BG79" s="20"/>
      <c r="BH79" s="20"/>
      <c r="BI79" s="20"/>
      <c r="BJ79" s="18">
        <f t="shared" si="27"/>
        <v>0</v>
      </c>
      <c r="BK79" s="18"/>
      <c r="BL79" s="18"/>
      <c r="BM79" s="19"/>
      <c r="BN79" s="5">
        <f t="shared" si="28"/>
        <v>0</v>
      </c>
    </row>
    <row r="80" spans="2:66" ht="6.95" customHeight="1" thickBot="1">
      <c r="B80" s="59" t="s">
        <v>134</v>
      </c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2:66" ht="15" thickBot="1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AA81" s="4">
        <f>SUM(Z8:AC58)</f>
        <v>45710.206666666665</v>
      </c>
      <c r="AD81" s="4">
        <f>SUM(AD8:AG80)</f>
        <v>49443.540000000008</v>
      </c>
      <c r="AH81" s="4"/>
      <c r="AL81" s="8"/>
      <c r="AM81" s="56">
        <f>SUM(AL8:AO58)</f>
        <v>247217.69999999992</v>
      </c>
      <c r="AN81" s="57"/>
      <c r="AO81" s="58"/>
      <c r="AS81" s="2" t="s">
        <v>78</v>
      </c>
      <c r="AT81" s="41">
        <f>SUM(AT8:AW79)</f>
        <v>296661.24</v>
      </c>
      <c r="AU81" s="42"/>
      <c r="AV81" s="42"/>
      <c r="AW81" s="43"/>
      <c r="BA81" s="13">
        <f>SUM(BB8:BE79)</f>
        <v>362950</v>
      </c>
      <c r="BB81" s="14"/>
      <c r="BC81" s="14"/>
      <c r="BD81" s="14"/>
      <c r="BE81" s="15"/>
      <c r="BI81" s="13">
        <f>SUM(BJ8:BM79)</f>
        <v>338513.38</v>
      </c>
      <c r="BJ81" s="16"/>
      <c r="BK81" s="16"/>
      <c r="BL81" s="16"/>
      <c r="BM81" s="17"/>
      <c r="BN81" s="6">
        <f>SUM(BN8:BN79)</f>
        <v>332708.20666666655</v>
      </c>
    </row>
    <row r="82" spans="2:66" ht="12.75">
      <c r="AS82" s="2"/>
      <c r="AT82" s="44" t="s">
        <v>79</v>
      </c>
      <c r="AU82" s="44"/>
      <c r="AV82" s="44"/>
      <c r="AW82" s="44"/>
    </row>
    <row r="83" spans="2:66" ht="26.25" customHeight="1">
      <c r="AH83" s="54"/>
      <c r="AI83" s="55"/>
      <c r="AJ83" s="55"/>
    </row>
  </sheetData>
  <mergeCells count="950">
    <mergeCell ref="B80:Y81"/>
    <mergeCell ref="AM81:AO81"/>
    <mergeCell ref="Z6:AC7"/>
    <mergeCell ref="Z8:AC8"/>
    <mergeCell ref="Z9:AC9"/>
    <mergeCell ref="Z10:AC10"/>
    <mergeCell ref="Z11:AC11"/>
    <mergeCell ref="Z12:AC12"/>
    <mergeCell ref="Z13:AC13"/>
    <mergeCell ref="Z14:AC14"/>
    <mergeCell ref="Z15:AC15"/>
    <mergeCell ref="Z16:AC16"/>
    <mergeCell ref="Z17:AC17"/>
    <mergeCell ref="Z18:AC18"/>
    <mergeCell ref="Z19:AC19"/>
    <mergeCell ref="Z20:AC20"/>
    <mergeCell ref="Z21:AC21"/>
    <mergeCell ref="Z22:AC22"/>
    <mergeCell ref="Z23:AC23"/>
    <mergeCell ref="Z24:AC24"/>
    <mergeCell ref="Z25:AC25"/>
    <mergeCell ref="Z26:AC26"/>
    <mergeCell ref="Z27:AC27"/>
    <mergeCell ref="Z28:AC28"/>
    <mergeCell ref="AH83:AJ83"/>
    <mergeCell ref="AL6:AO7"/>
    <mergeCell ref="AL8:AO8"/>
    <mergeCell ref="AL9:AO9"/>
    <mergeCell ref="AL10:AO10"/>
    <mergeCell ref="AL11:AO11"/>
    <mergeCell ref="AL12:AO12"/>
    <mergeCell ref="AL13:AO13"/>
    <mergeCell ref="AL14:AO14"/>
    <mergeCell ref="AL15:AO15"/>
    <mergeCell ref="AL16:AO16"/>
    <mergeCell ref="AL17:AO17"/>
    <mergeCell ref="AL18:AO18"/>
    <mergeCell ref="AL19:AO19"/>
    <mergeCell ref="AL20:AO20"/>
    <mergeCell ref="AL21:AO21"/>
    <mergeCell ref="AL22:AO22"/>
    <mergeCell ref="AL23:AO23"/>
    <mergeCell ref="AL24:AO24"/>
    <mergeCell ref="AL25:AO25"/>
    <mergeCell ref="AL26:AO26"/>
    <mergeCell ref="AL27:AO27"/>
    <mergeCell ref="AH6:AK7"/>
    <mergeCell ref="AH8:AK8"/>
    <mergeCell ref="AH9:AK9"/>
    <mergeCell ref="AH10:AK10"/>
    <mergeCell ref="AH11:AK11"/>
    <mergeCell ref="AH12:AK12"/>
    <mergeCell ref="AH13:AK13"/>
    <mergeCell ref="AH14:AK14"/>
    <mergeCell ref="AH15:AK15"/>
    <mergeCell ref="AH16:AK16"/>
    <mergeCell ref="AH17:AK17"/>
    <mergeCell ref="AH18:AK18"/>
    <mergeCell ref="AH19:AK19"/>
    <mergeCell ref="AH20:AK20"/>
    <mergeCell ref="AH21:AK21"/>
    <mergeCell ref="AH22:AK22"/>
    <mergeCell ref="AH23:AK23"/>
    <mergeCell ref="AH24:AK24"/>
    <mergeCell ref="AH25:AK25"/>
    <mergeCell ref="AH26:AK26"/>
    <mergeCell ref="AH27:AK27"/>
    <mergeCell ref="AH28:AK28"/>
    <mergeCell ref="BN6:BN7"/>
    <mergeCell ref="AT81:AW81"/>
    <mergeCell ref="AT82:AW82"/>
    <mergeCell ref="B79:C79"/>
    <mergeCell ref="D79:T79"/>
    <mergeCell ref="U79:W79"/>
    <mergeCell ref="X79:Y79"/>
    <mergeCell ref="AP79:AS79"/>
    <mergeCell ref="AT79:AW79"/>
    <mergeCell ref="B78:C78"/>
    <mergeCell ref="D78:T78"/>
    <mergeCell ref="U78:W78"/>
    <mergeCell ref="X78:Y78"/>
    <mergeCell ref="AP78:AS78"/>
    <mergeCell ref="AT78:AW78"/>
    <mergeCell ref="B77:C77"/>
    <mergeCell ref="D77:T77"/>
    <mergeCell ref="U77:W77"/>
    <mergeCell ref="X77:Y77"/>
    <mergeCell ref="AP77:AS77"/>
    <mergeCell ref="AT77:AW77"/>
    <mergeCell ref="B76:C76"/>
    <mergeCell ref="D76:T76"/>
    <mergeCell ref="U76:W76"/>
    <mergeCell ref="X76:Y76"/>
    <mergeCell ref="AP76:AS76"/>
    <mergeCell ref="AT76:AW76"/>
    <mergeCell ref="B75:C75"/>
    <mergeCell ref="D75:T75"/>
    <mergeCell ref="U75:W75"/>
    <mergeCell ref="X75:Y75"/>
    <mergeCell ref="AP75:AS75"/>
    <mergeCell ref="AT75:AW75"/>
    <mergeCell ref="B74:C74"/>
    <mergeCell ref="D74:T74"/>
    <mergeCell ref="U74:W74"/>
    <mergeCell ref="X74:Y74"/>
    <mergeCell ref="AP74:AS74"/>
    <mergeCell ref="AT74:AW74"/>
    <mergeCell ref="B73:C73"/>
    <mergeCell ref="D73:T73"/>
    <mergeCell ref="U73:W73"/>
    <mergeCell ref="X73:Y73"/>
    <mergeCell ref="AP73:AS73"/>
    <mergeCell ref="AT73:AW73"/>
    <mergeCell ref="B72:C72"/>
    <mergeCell ref="D72:T72"/>
    <mergeCell ref="U72:W72"/>
    <mergeCell ref="X72:Y72"/>
    <mergeCell ref="AP72:AS72"/>
    <mergeCell ref="AT72:AW72"/>
    <mergeCell ref="B71:C71"/>
    <mergeCell ref="D71:T71"/>
    <mergeCell ref="U71:W71"/>
    <mergeCell ref="X71:Y71"/>
    <mergeCell ref="AP71:AS71"/>
    <mergeCell ref="AT71:AW71"/>
    <mergeCell ref="B70:C70"/>
    <mergeCell ref="D70:T70"/>
    <mergeCell ref="U70:W70"/>
    <mergeCell ref="X70:Y70"/>
    <mergeCell ref="AP70:AS70"/>
    <mergeCell ref="AT70:AW70"/>
    <mergeCell ref="B69:C69"/>
    <mergeCell ref="D69:T69"/>
    <mergeCell ref="U69:W69"/>
    <mergeCell ref="X69:Y69"/>
    <mergeCell ref="AP69:AS69"/>
    <mergeCell ref="AT69:AW69"/>
    <mergeCell ref="B68:C68"/>
    <mergeCell ref="D68:T68"/>
    <mergeCell ref="U68:W68"/>
    <mergeCell ref="X68:Y68"/>
    <mergeCell ref="AP68:AS68"/>
    <mergeCell ref="AT68:AW68"/>
    <mergeCell ref="B67:C67"/>
    <mergeCell ref="D67:T67"/>
    <mergeCell ref="U67:W67"/>
    <mergeCell ref="X67:Y67"/>
    <mergeCell ref="AP67:AS67"/>
    <mergeCell ref="AT67:AW67"/>
    <mergeCell ref="B66:C66"/>
    <mergeCell ref="D66:T66"/>
    <mergeCell ref="U66:W66"/>
    <mergeCell ref="X66:Y66"/>
    <mergeCell ref="AP66:AS66"/>
    <mergeCell ref="AT66:AW66"/>
    <mergeCell ref="B65:C65"/>
    <mergeCell ref="D65:T65"/>
    <mergeCell ref="U65:W65"/>
    <mergeCell ref="X65:Y65"/>
    <mergeCell ref="AP65:AS65"/>
    <mergeCell ref="AT65:AW65"/>
    <mergeCell ref="B64:C64"/>
    <mergeCell ref="D64:T64"/>
    <mergeCell ref="U64:W64"/>
    <mergeCell ref="X64:Y64"/>
    <mergeCell ref="AP64:AS64"/>
    <mergeCell ref="AT64:AW64"/>
    <mergeCell ref="B63:C63"/>
    <mergeCell ref="D63:T63"/>
    <mergeCell ref="U63:W63"/>
    <mergeCell ref="X63:Y63"/>
    <mergeCell ref="AP63:AS63"/>
    <mergeCell ref="AT63:AW63"/>
    <mergeCell ref="AT60:AW60"/>
    <mergeCell ref="B59:C59"/>
    <mergeCell ref="D59:T59"/>
    <mergeCell ref="U59:W59"/>
    <mergeCell ref="X59:Y59"/>
    <mergeCell ref="AP59:AS59"/>
    <mergeCell ref="AT59:AW59"/>
    <mergeCell ref="B62:C62"/>
    <mergeCell ref="D62:T62"/>
    <mergeCell ref="U62:W62"/>
    <mergeCell ref="X62:Y62"/>
    <mergeCell ref="AP62:AS62"/>
    <mergeCell ref="AT62:AW62"/>
    <mergeCell ref="B61:C61"/>
    <mergeCell ref="D61:T61"/>
    <mergeCell ref="U61:W61"/>
    <mergeCell ref="X61:Y61"/>
    <mergeCell ref="AP61:AS61"/>
    <mergeCell ref="AT61:AW61"/>
    <mergeCell ref="Z58:AC58"/>
    <mergeCell ref="B58:C58"/>
    <mergeCell ref="D58:T58"/>
    <mergeCell ref="U58:W58"/>
    <mergeCell ref="X58:Y58"/>
    <mergeCell ref="AP58:AS58"/>
    <mergeCell ref="B60:C60"/>
    <mergeCell ref="D60:T60"/>
    <mergeCell ref="U60:W60"/>
    <mergeCell ref="X60:Y60"/>
    <mergeCell ref="AP60:AS60"/>
    <mergeCell ref="AT58:AW58"/>
    <mergeCell ref="B57:C57"/>
    <mergeCell ref="D57:T57"/>
    <mergeCell ref="U57:W57"/>
    <mergeCell ref="X57:Y57"/>
    <mergeCell ref="AP57:AS57"/>
    <mergeCell ref="AT57:AW57"/>
    <mergeCell ref="AD56:AG56"/>
    <mergeCell ref="AD57:AG57"/>
    <mergeCell ref="AH56:AK56"/>
    <mergeCell ref="AH57:AK57"/>
    <mergeCell ref="AL56:AO56"/>
    <mergeCell ref="AL57:AO57"/>
    <mergeCell ref="Z56:AC56"/>
    <mergeCell ref="Z57:AC57"/>
    <mergeCell ref="B56:C56"/>
    <mergeCell ref="D56:T56"/>
    <mergeCell ref="U56:W56"/>
    <mergeCell ref="X56:Y56"/>
    <mergeCell ref="AP56:AS56"/>
    <mergeCell ref="AT56:AW56"/>
    <mergeCell ref="AD58:AG58"/>
    <mergeCell ref="AH58:AK58"/>
    <mergeCell ref="AL58:AO58"/>
    <mergeCell ref="B55:C55"/>
    <mergeCell ref="D55:T55"/>
    <mergeCell ref="U55:W55"/>
    <mergeCell ref="X55:Y55"/>
    <mergeCell ref="AP55:AS55"/>
    <mergeCell ref="AT55:AW55"/>
    <mergeCell ref="AD54:AG54"/>
    <mergeCell ref="AD55:AG55"/>
    <mergeCell ref="AH54:AK54"/>
    <mergeCell ref="AH55:AK55"/>
    <mergeCell ref="AL54:AO54"/>
    <mergeCell ref="AL55:AO55"/>
    <mergeCell ref="Z54:AC54"/>
    <mergeCell ref="Z55:AC55"/>
    <mergeCell ref="B54:C54"/>
    <mergeCell ref="D54:T54"/>
    <mergeCell ref="U54:W54"/>
    <mergeCell ref="X54:Y54"/>
    <mergeCell ref="AP54:AS54"/>
    <mergeCell ref="AT54:AW54"/>
    <mergeCell ref="B53:C53"/>
    <mergeCell ref="D53:T53"/>
    <mergeCell ref="U53:W53"/>
    <mergeCell ref="X53:Y53"/>
    <mergeCell ref="AP53:AS53"/>
    <mergeCell ref="AT53:AW53"/>
    <mergeCell ref="AD52:AG52"/>
    <mergeCell ref="AD53:AG53"/>
    <mergeCell ref="AH52:AK52"/>
    <mergeCell ref="AH53:AK53"/>
    <mergeCell ref="AL52:AO52"/>
    <mergeCell ref="AL53:AO53"/>
    <mergeCell ref="Z52:AC52"/>
    <mergeCell ref="Z53:AC53"/>
    <mergeCell ref="B52:C52"/>
    <mergeCell ref="D52:T52"/>
    <mergeCell ref="U52:W52"/>
    <mergeCell ref="X52:Y52"/>
    <mergeCell ref="AP52:AS52"/>
    <mergeCell ref="AT52:AW52"/>
    <mergeCell ref="B51:C51"/>
    <mergeCell ref="D51:T51"/>
    <mergeCell ref="U51:W51"/>
    <mergeCell ref="X51:Y51"/>
    <mergeCell ref="AP51:AS51"/>
    <mergeCell ref="AT51:AW51"/>
    <mergeCell ref="AD50:AG50"/>
    <mergeCell ref="AD51:AG51"/>
    <mergeCell ref="AH50:AK50"/>
    <mergeCell ref="AH51:AK51"/>
    <mergeCell ref="AL50:AO50"/>
    <mergeCell ref="AL51:AO51"/>
    <mergeCell ref="Z50:AC50"/>
    <mergeCell ref="Z51:AC51"/>
    <mergeCell ref="B50:C50"/>
    <mergeCell ref="D50:T50"/>
    <mergeCell ref="U50:W50"/>
    <mergeCell ref="X50:Y50"/>
    <mergeCell ref="AP50:AS50"/>
    <mergeCell ref="AT50:AW50"/>
    <mergeCell ref="B49:C49"/>
    <mergeCell ref="D49:T49"/>
    <mergeCell ref="U49:W49"/>
    <mergeCell ref="X49:Y49"/>
    <mergeCell ref="AP49:AS49"/>
    <mergeCell ref="AT49:AW49"/>
    <mergeCell ref="AD48:AG48"/>
    <mergeCell ref="AD49:AG49"/>
    <mergeCell ref="AH48:AK48"/>
    <mergeCell ref="AH49:AK49"/>
    <mergeCell ref="AL48:AO48"/>
    <mergeCell ref="AL49:AO49"/>
    <mergeCell ref="Z48:AC48"/>
    <mergeCell ref="Z49:AC49"/>
    <mergeCell ref="B48:C48"/>
    <mergeCell ref="D48:T48"/>
    <mergeCell ref="U48:W48"/>
    <mergeCell ref="X48:Y48"/>
    <mergeCell ref="AP48:AS48"/>
    <mergeCell ref="AT48:AW48"/>
    <mergeCell ref="B47:C47"/>
    <mergeCell ref="D47:T47"/>
    <mergeCell ref="U47:W47"/>
    <mergeCell ref="X47:Y47"/>
    <mergeCell ref="AP47:AS47"/>
    <mergeCell ref="AT47:AW47"/>
    <mergeCell ref="AD46:AG46"/>
    <mergeCell ref="AD47:AG47"/>
    <mergeCell ref="AH46:AK46"/>
    <mergeCell ref="AH47:AK47"/>
    <mergeCell ref="AL46:AO46"/>
    <mergeCell ref="AL47:AO47"/>
    <mergeCell ref="Z46:AC46"/>
    <mergeCell ref="Z47:AC47"/>
    <mergeCell ref="B46:C46"/>
    <mergeCell ref="D46:T46"/>
    <mergeCell ref="U46:W46"/>
    <mergeCell ref="X46:Y46"/>
    <mergeCell ref="AP46:AS46"/>
    <mergeCell ref="AT46:AW46"/>
    <mergeCell ref="B45:C45"/>
    <mergeCell ref="D45:T45"/>
    <mergeCell ref="U45:W45"/>
    <mergeCell ref="X45:Y45"/>
    <mergeCell ref="AP45:AS45"/>
    <mergeCell ref="AT45:AW45"/>
    <mergeCell ref="AD44:AG44"/>
    <mergeCell ref="AD45:AG45"/>
    <mergeCell ref="AH44:AK44"/>
    <mergeCell ref="AH45:AK45"/>
    <mergeCell ref="AL44:AO44"/>
    <mergeCell ref="AL45:AO45"/>
    <mergeCell ref="Z44:AC44"/>
    <mergeCell ref="Z45:AC45"/>
    <mergeCell ref="B44:C44"/>
    <mergeCell ref="D44:T44"/>
    <mergeCell ref="U44:W44"/>
    <mergeCell ref="X44:Y44"/>
    <mergeCell ref="AP44:AS44"/>
    <mergeCell ref="AT44:AW44"/>
    <mergeCell ref="B43:C43"/>
    <mergeCell ref="D43:T43"/>
    <mergeCell ref="U43:W43"/>
    <mergeCell ref="X43:Y43"/>
    <mergeCell ref="AP43:AS43"/>
    <mergeCell ref="AT43:AW43"/>
    <mergeCell ref="AD42:AG42"/>
    <mergeCell ref="AD43:AG43"/>
    <mergeCell ref="AH42:AK42"/>
    <mergeCell ref="AH43:AK43"/>
    <mergeCell ref="AL42:AO42"/>
    <mergeCell ref="AL43:AO43"/>
    <mergeCell ref="Z42:AC42"/>
    <mergeCell ref="Z43:AC43"/>
    <mergeCell ref="B42:C42"/>
    <mergeCell ref="D42:T42"/>
    <mergeCell ref="U42:W42"/>
    <mergeCell ref="X42:Y42"/>
    <mergeCell ref="AP42:AS42"/>
    <mergeCell ref="AT42:AW42"/>
    <mergeCell ref="B41:C41"/>
    <mergeCell ref="D41:T41"/>
    <mergeCell ref="U41:W41"/>
    <mergeCell ref="X41:Y41"/>
    <mergeCell ref="AP41:AS41"/>
    <mergeCell ref="AT41:AW41"/>
    <mergeCell ref="AD40:AG40"/>
    <mergeCell ref="AD41:AG41"/>
    <mergeCell ref="AH40:AK40"/>
    <mergeCell ref="AH41:AK41"/>
    <mergeCell ref="AL40:AO40"/>
    <mergeCell ref="AL41:AO41"/>
    <mergeCell ref="Z40:AC40"/>
    <mergeCell ref="Z41:AC41"/>
    <mergeCell ref="B40:C40"/>
    <mergeCell ref="D40:T40"/>
    <mergeCell ref="U40:W40"/>
    <mergeCell ref="X40:Y40"/>
    <mergeCell ref="AP40:AS40"/>
    <mergeCell ref="AT40:AW40"/>
    <mergeCell ref="B39:C39"/>
    <mergeCell ref="D39:T39"/>
    <mergeCell ref="U39:W39"/>
    <mergeCell ref="X39:Y39"/>
    <mergeCell ref="AP39:AS39"/>
    <mergeCell ref="AT39:AW39"/>
    <mergeCell ref="AD38:AG38"/>
    <mergeCell ref="AD39:AG39"/>
    <mergeCell ref="AH38:AK38"/>
    <mergeCell ref="AH39:AK39"/>
    <mergeCell ref="AL38:AO38"/>
    <mergeCell ref="AL39:AO39"/>
    <mergeCell ref="Z38:AC38"/>
    <mergeCell ref="Z39:AC39"/>
    <mergeCell ref="B38:C38"/>
    <mergeCell ref="D38:T38"/>
    <mergeCell ref="U38:W38"/>
    <mergeCell ref="X38:Y38"/>
    <mergeCell ref="AP38:AS38"/>
    <mergeCell ref="AT38:AW38"/>
    <mergeCell ref="B37:C37"/>
    <mergeCell ref="D37:T37"/>
    <mergeCell ref="U37:W37"/>
    <mergeCell ref="X37:Y37"/>
    <mergeCell ref="AP37:AS37"/>
    <mergeCell ref="AT37:AW37"/>
    <mergeCell ref="AD36:AG36"/>
    <mergeCell ref="AD37:AG37"/>
    <mergeCell ref="AH36:AK36"/>
    <mergeCell ref="AH37:AK37"/>
    <mergeCell ref="AL36:AO36"/>
    <mergeCell ref="AL37:AO37"/>
    <mergeCell ref="Z36:AC36"/>
    <mergeCell ref="Z37:AC37"/>
    <mergeCell ref="B36:C36"/>
    <mergeCell ref="D36:T36"/>
    <mergeCell ref="U36:W36"/>
    <mergeCell ref="X36:Y36"/>
    <mergeCell ref="AP36:AS36"/>
    <mergeCell ref="AT36:AW36"/>
    <mergeCell ref="B35:C35"/>
    <mergeCell ref="D35:T35"/>
    <mergeCell ref="U35:W35"/>
    <mergeCell ref="X35:Y35"/>
    <mergeCell ref="AP35:AS35"/>
    <mergeCell ref="AT35:AW35"/>
    <mergeCell ref="AD34:AG34"/>
    <mergeCell ref="AD35:AG35"/>
    <mergeCell ref="AH34:AK34"/>
    <mergeCell ref="AH35:AK35"/>
    <mergeCell ref="AL34:AO34"/>
    <mergeCell ref="AL35:AO35"/>
    <mergeCell ref="Z34:AC34"/>
    <mergeCell ref="Z35:AC35"/>
    <mergeCell ref="B34:C34"/>
    <mergeCell ref="D34:T34"/>
    <mergeCell ref="U34:W34"/>
    <mergeCell ref="X34:Y34"/>
    <mergeCell ref="AP34:AS34"/>
    <mergeCell ref="AT34:AW34"/>
    <mergeCell ref="B33:C33"/>
    <mergeCell ref="D33:T33"/>
    <mergeCell ref="U33:W33"/>
    <mergeCell ref="X33:Y33"/>
    <mergeCell ref="AP33:AS33"/>
    <mergeCell ref="AT33:AW33"/>
    <mergeCell ref="AD32:AG32"/>
    <mergeCell ref="AD33:AG33"/>
    <mergeCell ref="AH32:AK32"/>
    <mergeCell ref="AH33:AK33"/>
    <mergeCell ref="AL32:AO32"/>
    <mergeCell ref="AL33:AO33"/>
    <mergeCell ref="Z32:AC32"/>
    <mergeCell ref="Z33:AC33"/>
    <mergeCell ref="B32:C32"/>
    <mergeCell ref="D32:T32"/>
    <mergeCell ref="U32:W32"/>
    <mergeCell ref="X32:Y32"/>
    <mergeCell ref="AP32:AS32"/>
    <mergeCell ref="AT32:AW32"/>
    <mergeCell ref="B31:C31"/>
    <mergeCell ref="D31:T31"/>
    <mergeCell ref="U31:W31"/>
    <mergeCell ref="X31:Y31"/>
    <mergeCell ref="AP31:AS31"/>
    <mergeCell ref="AT31:AW31"/>
    <mergeCell ref="AD30:AG30"/>
    <mergeCell ref="AD31:AG31"/>
    <mergeCell ref="AH30:AK30"/>
    <mergeCell ref="AH31:AK31"/>
    <mergeCell ref="AL30:AO30"/>
    <mergeCell ref="AL31:AO31"/>
    <mergeCell ref="Z30:AC30"/>
    <mergeCell ref="Z31:AC31"/>
    <mergeCell ref="B30:C30"/>
    <mergeCell ref="D30:T30"/>
    <mergeCell ref="U30:W30"/>
    <mergeCell ref="X30:Y30"/>
    <mergeCell ref="AP30:AS30"/>
    <mergeCell ref="AT30:AW30"/>
    <mergeCell ref="B29:C29"/>
    <mergeCell ref="D29:T29"/>
    <mergeCell ref="U29:W29"/>
    <mergeCell ref="X29:Y29"/>
    <mergeCell ref="AP29:AS29"/>
    <mergeCell ref="AT29:AW29"/>
    <mergeCell ref="AL29:AO29"/>
    <mergeCell ref="B28:C28"/>
    <mergeCell ref="D28:T28"/>
    <mergeCell ref="U28:W28"/>
    <mergeCell ref="X28:Y28"/>
    <mergeCell ref="AP28:AS28"/>
    <mergeCell ref="AT28:AW28"/>
    <mergeCell ref="AH29:AK29"/>
    <mergeCell ref="AD28:AG28"/>
    <mergeCell ref="AD29:AG29"/>
    <mergeCell ref="AL28:AO28"/>
    <mergeCell ref="Z29:AC29"/>
    <mergeCell ref="B27:C27"/>
    <mergeCell ref="D27:T27"/>
    <mergeCell ref="U27:W27"/>
    <mergeCell ref="X27:Y27"/>
    <mergeCell ref="AP27:AS27"/>
    <mergeCell ref="AT27:AW27"/>
    <mergeCell ref="B26:C26"/>
    <mergeCell ref="D26:T26"/>
    <mergeCell ref="U26:W26"/>
    <mergeCell ref="X26:Y26"/>
    <mergeCell ref="AP26:AS26"/>
    <mergeCell ref="AT26:AW26"/>
    <mergeCell ref="AD26:AG26"/>
    <mergeCell ref="AD27:AG27"/>
    <mergeCell ref="B25:C25"/>
    <mergeCell ref="D25:T25"/>
    <mergeCell ref="U25:W25"/>
    <mergeCell ref="X25:Y25"/>
    <mergeCell ref="AP25:AS25"/>
    <mergeCell ref="AT25:AW25"/>
    <mergeCell ref="B24:C24"/>
    <mergeCell ref="D24:T24"/>
    <mergeCell ref="U24:W24"/>
    <mergeCell ref="X24:Y24"/>
    <mergeCell ref="AP24:AS24"/>
    <mergeCell ref="AT24:AW24"/>
    <mergeCell ref="AD24:AG24"/>
    <mergeCell ref="AD25:AG25"/>
    <mergeCell ref="B23:C23"/>
    <mergeCell ref="D23:T23"/>
    <mergeCell ref="U23:W23"/>
    <mergeCell ref="X23:Y23"/>
    <mergeCell ref="AP23:AS23"/>
    <mergeCell ref="AT23:AW23"/>
    <mergeCell ref="B22:C22"/>
    <mergeCell ref="D22:T22"/>
    <mergeCell ref="U22:W22"/>
    <mergeCell ref="X22:Y22"/>
    <mergeCell ref="AP22:AS22"/>
    <mergeCell ref="AT22:AW22"/>
    <mergeCell ref="AD22:AG22"/>
    <mergeCell ref="AD23:AG23"/>
    <mergeCell ref="B21:C21"/>
    <mergeCell ref="D21:T21"/>
    <mergeCell ref="U21:W21"/>
    <mergeCell ref="X21:Y21"/>
    <mergeCell ref="AP21:AS21"/>
    <mergeCell ref="AT21:AW21"/>
    <mergeCell ref="B20:C20"/>
    <mergeCell ref="D20:T20"/>
    <mergeCell ref="U20:W20"/>
    <mergeCell ref="X20:Y20"/>
    <mergeCell ref="AP20:AS20"/>
    <mergeCell ref="AT20:AW20"/>
    <mergeCell ref="AD20:AG20"/>
    <mergeCell ref="AD21:AG21"/>
    <mergeCell ref="B19:C19"/>
    <mergeCell ref="D19:T19"/>
    <mergeCell ref="U19:W19"/>
    <mergeCell ref="X19:Y19"/>
    <mergeCell ref="AP19:AS19"/>
    <mergeCell ref="AT19:AW19"/>
    <mergeCell ref="B18:C18"/>
    <mergeCell ref="D18:T18"/>
    <mergeCell ref="U18:W18"/>
    <mergeCell ref="X18:Y18"/>
    <mergeCell ref="AP18:AS18"/>
    <mergeCell ref="AT18:AW18"/>
    <mergeCell ref="AD18:AG18"/>
    <mergeCell ref="AD19:AG19"/>
    <mergeCell ref="B17:C17"/>
    <mergeCell ref="D17:T17"/>
    <mergeCell ref="U17:W17"/>
    <mergeCell ref="X17:Y17"/>
    <mergeCell ref="AP17:AS17"/>
    <mergeCell ref="AT17:AW17"/>
    <mergeCell ref="B16:C16"/>
    <mergeCell ref="D16:T16"/>
    <mergeCell ref="U16:W16"/>
    <mergeCell ref="X16:Y16"/>
    <mergeCell ref="AP16:AS16"/>
    <mergeCell ref="AT16:AW16"/>
    <mergeCell ref="AD16:AG16"/>
    <mergeCell ref="AD17:AG17"/>
    <mergeCell ref="B15:C15"/>
    <mergeCell ref="D15:T15"/>
    <mergeCell ref="U15:W15"/>
    <mergeCell ref="X15:Y15"/>
    <mergeCell ref="AP15:AS15"/>
    <mergeCell ref="AT15:AW15"/>
    <mergeCell ref="B14:C14"/>
    <mergeCell ref="D14:T14"/>
    <mergeCell ref="U14:W14"/>
    <mergeCell ref="X14:Y14"/>
    <mergeCell ref="AP14:AS14"/>
    <mergeCell ref="AT14:AW14"/>
    <mergeCell ref="AD14:AG14"/>
    <mergeCell ref="AD15:AG15"/>
    <mergeCell ref="B13:C13"/>
    <mergeCell ref="D13:T13"/>
    <mergeCell ref="U13:W13"/>
    <mergeCell ref="X13:Y13"/>
    <mergeCell ref="AP13:AS13"/>
    <mergeCell ref="AT13:AW13"/>
    <mergeCell ref="B12:C12"/>
    <mergeCell ref="D12:T12"/>
    <mergeCell ref="U12:W12"/>
    <mergeCell ref="X12:Y12"/>
    <mergeCell ref="AP12:AS12"/>
    <mergeCell ref="AT12:AW12"/>
    <mergeCell ref="AD12:AG12"/>
    <mergeCell ref="AD13:AG13"/>
    <mergeCell ref="B11:C11"/>
    <mergeCell ref="D11:T11"/>
    <mergeCell ref="U11:W11"/>
    <mergeCell ref="X11:Y11"/>
    <mergeCell ref="AP11:AS11"/>
    <mergeCell ref="AT11:AW11"/>
    <mergeCell ref="B10:C10"/>
    <mergeCell ref="D10:T10"/>
    <mergeCell ref="U10:W10"/>
    <mergeCell ref="X10:Y10"/>
    <mergeCell ref="AP10:AS10"/>
    <mergeCell ref="AT10:AW10"/>
    <mergeCell ref="AD10:AG10"/>
    <mergeCell ref="AD11:AG11"/>
    <mergeCell ref="B9:C9"/>
    <mergeCell ref="D9:T9"/>
    <mergeCell ref="U9:W9"/>
    <mergeCell ref="X9:Y9"/>
    <mergeCell ref="AP9:AS9"/>
    <mergeCell ref="AT9:AW9"/>
    <mergeCell ref="B8:C8"/>
    <mergeCell ref="D8:T8"/>
    <mergeCell ref="U8:W8"/>
    <mergeCell ref="X8:Y8"/>
    <mergeCell ref="AP8:AS8"/>
    <mergeCell ref="AT8:AW8"/>
    <mergeCell ref="AD8:AG8"/>
    <mergeCell ref="AD9:AG9"/>
    <mergeCell ref="B6:C7"/>
    <mergeCell ref="D6:T7"/>
    <mergeCell ref="U6:W7"/>
    <mergeCell ref="X6:Y7"/>
    <mergeCell ref="AP6:AS7"/>
    <mergeCell ref="AP5:AV5"/>
    <mergeCell ref="AX6:BA7"/>
    <mergeCell ref="BB6:BE7"/>
    <mergeCell ref="AX8:BA8"/>
    <mergeCell ref="BB8:BE8"/>
    <mergeCell ref="AH5:AO5"/>
    <mergeCell ref="AD6:AG7"/>
    <mergeCell ref="AX9:BA9"/>
    <mergeCell ref="BB9:BE9"/>
    <mergeCell ref="AX10:BA10"/>
    <mergeCell ref="BB10:BE10"/>
    <mergeCell ref="AT6:AW7"/>
    <mergeCell ref="AX11:BA11"/>
    <mergeCell ref="BB11:BE11"/>
    <mergeCell ref="AX12:BA12"/>
    <mergeCell ref="BB12:BE12"/>
    <mergeCell ref="AX13:BA13"/>
    <mergeCell ref="BB13:BE13"/>
    <mergeCell ref="AX14:BA14"/>
    <mergeCell ref="BB14:BE14"/>
    <mergeCell ref="AX15:BA15"/>
    <mergeCell ref="BB15:BE15"/>
    <mergeCell ref="AX16:BA16"/>
    <mergeCell ref="BB16:BE16"/>
    <mergeCell ref="AX17:BA17"/>
    <mergeCell ref="BB17:BE17"/>
    <mergeCell ref="AX18:BA18"/>
    <mergeCell ref="BB18:BE18"/>
    <mergeCell ref="AX19:BA19"/>
    <mergeCell ref="BB19:BE19"/>
    <mergeCell ref="AX20:BA20"/>
    <mergeCell ref="BB20:BE20"/>
    <mergeCell ref="AX21:BA21"/>
    <mergeCell ref="BB21:BE21"/>
    <mergeCell ref="AX22:BA22"/>
    <mergeCell ref="BB22:BE22"/>
    <mergeCell ref="AX23:BA23"/>
    <mergeCell ref="BB23:BE23"/>
    <mergeCell ref="AX24:BA24"/>
    <mergeCell ref="BB24:BE24"/>
    <mergeCell ref="AX25:BA25"/>
    <mergeCell ref="BB25:BE25"/>
    <mergeCell ref="AX26:BA26"/>
    <mergeCell ref="BB26:BE26"/>
    <mergeCell ref="AX27:BA27"/>
    <mergeCell ref="BB27:BE27"/>
    <mergeCell ref="AX28:BA28"/>
    <mergeCell ref="BB28:BE28"/>
    <mergeCell ref="AX29:BA29"/>
    <mergeCell ref="BB29:BE29"/>
    <mergeCell ref="AX30:BA30"/>
    <mergeCell ref="BB30:BE30"/>
    <mergeCell ref="AX31:BA31"/>
    <mergeCell ref="BB31:BE31"/>
    <mergeCell ref="AX32:BA32"/>
    <mergeCell ref="BB32:BE32"/>
    <mergeCell ref="AX33:BA33"/>
    <mergeCell ref="BB33:BE33"/>
    <mergeCell ref="AX34:BA34"/>
    <mergeCell ref="BB34:BE34"/>
    <mergeCell ref="AX35:BA35"/>
    <mergeCell ref="BB35:BE35"/>
    <mergeCell ref="AX36:BA36"/>
    <mergeCell ref="BB36:BE36"/>
    <mergeCell ref="AX37:BA37"/>
    <mergeCell ref="BB37:BE37"/>
    <mergeCell ref="AX38:BA38"/>
    <mergeCell ref="BB38:BE38"/>
    <mergeCell ref="AX39:BA39"/>
    <mergeCell ref="BB39:BE39"/>
    <mergeCell ref="AX40:BA40"/>
    <mergeCell ref="BB40:BE40"/>
    <mergeCell ref="AX41:BA41"/>
    <mergeCell ref="BB41:BE41"/>
    <mergeCell ref="AX42:BA42"/>
    <mergeCell ref="BB42:BE42"/>
    <mergeCell ref="AX43:BA43"/>
    <mergeCell ref="BB43:BE43"/>
    <mergeCell ref="AX44:BA44"/>
    <mergeCell ref="BB44:BE44"/>
    <mergeCell ref="AX45:BA45"/>
    <mergeCell ref="BB45:BE45"/>
    <mergeCell ref="AX46:BA46"/>
    <mergeCell ref="BB46:BE46"/>
    <mergeCell ref="AX47:BA47"/>
    <mergeCell ref="BB47:BE47"/>
    <mergeCell ref="AX48:BA48"/>
    <mergeCell ref="BB48:BE48"/>
    <mergeCell ref="AX49:BA49"/>
    <mergeCell ref="BB49:BE49"/>
    <mergeCell ref="AX50:BA50"/>
    <mergeCell ref="BB50:BE50"/>
    <mergeCell ref="AX51:BA51"/>
    <mergeCell ref="BB51:BE51"/>
    <mergeCell ref="AX52:BA52"/>
    <mergeCell ref="BB52:BE52"/>
    <mergeCell ref="AX53:BA53"/>
    <mergeCell ref="BB53:BE53"/>
    <mergeCell ref="AX54:BA54"/>
    <mergeCell ref="BB54:BE54"/>
    <mergeCell ref="AX55:BA55"/>
    <mergeCell ref="BB55:BE55"/>
    <mergeCell ref="AX56:BA56"/>
    <mergeCell ref="BB56:BE56"/>
    <mergeCell ref="AX57:BA57"/>
    <mergeCell ref="BB57:BE57"/>
    <mergeCell ref="AX58:BA58"/>
    <mergeCell ref="BB58:BE58"/>
    <mergeCell ref="AX59:BA59"/>
    <mergeCell ref="BB59:BE59"/>
    <mergeCell ref="AX60:BA60"/>
    <mergeCell ref="BB60:BE60"/>
    <mergeCell ref="AX70:BA70"/>
    <mergeCell ref="BB70:BE70"/>
    <mergeCell ref="AX61:BA61"/>
    <mergeCell ref="BB61:BE61"/>
    <mergeCell ref="AX62:BA62"/>
    <mergeCell ref="BB62:BE62"/>
    <mergeCell ref="AX63:BA63"/>
    <mergeCell ref="BB63:BE63"/>
    <mergeCell ref="AX64:BA64"/>
    <mergeCell ref="BB64:BE64"/>
    <mergeCell ref="AX65:BA65"/>
    <mergeCell ref="BB65:BE65"/>
    <mergeCell ref="AX77:BA77"/>
    <mergeCell ref="BB77:BE77"/>
    <mergeCell ref="AX78:BA78"/>
    <mergeCell ref="BB78:BE78"/>
    <mergeCell ref="AX79:BA79"/>
    <mergeCell ref="BB79:BE79"/>
    <mergeCell ref="BF13:BI13"/>
    <mergeCell ref="BF18:BI18"/>
    <mergeCell ref="BF23:BI23"/>
    <mergeCell ref="BF28:BI28"/>
    <mergeCell ref="BF33:BI33"/>
    <mergeCell ref="BF38:BI38"/>
    <mergeCell ref="BF43:BI43"/>
    <mergeCell ref="BF48:BI48"/>
    <mergeCell ref="BF53:BI53"/>
    <mergeCell ref="BF58:BI58"/>
    <mergeCell ref="BF63:BI63"/>
    <mergeCell ref="BF68:BI68"/>
    <mergeCell ref="BF73:BI73"/>
    <mergeCell ref="BF78:BI78"/>
    <mergeCell ref="AX71:BA71"/>
    <mergeCell ref="BB71:BE71"/>
    <mergeCell ref="AX72:BA72"/>
    <mergeCell ref="BB72:BE72"/>
    <mergeCell ref="BF9:BI9"/>
    <mergeCell ref="BJ9:BM9"/>
    <mergeCell ref="BF10:BI10"/>
    <mergeCell ref="BJ10:BM10"/>
    <mergeCell ref="BF11:BI11"/>
    <mergeCell ref="BJ11:BM11"/>
    <mergeCell ref="BF12:BI12"/>
    <mergeCell ref="BJ12:BM12"/>
    <mergeCell ref="AX76:BA76"/>
    <mergeCell ref="BB76:BE76"/>
    <mergeCell ref="AX73:BA73"/>
    <mergeCell ref="BB73:BE73"/>
    <mergeCell ref="AX74:BA74"/>
    <mergeCell ref="BB74:BE74"/>
    <mergeCell ref="AX75:BA75"/>
    <mergeCell ref="BB75:BE75"/>
    <mergeCell ref="AX66:BA66"/>
    <mergeCell ref="BB66:BE66"/>
    <mergeCell ref="AX67:BA67"/>
    <mergeCell ref="BB67:BE67"/>
    <mergeCell ref="AX68:BA68"/>
    <mergeCell ref="BB68:BE68"/>
    <mergeCell ref="AX69:BA69"/>
    <mergeCell ref="BB69:BE69"/>
    <mergeCell ref="BJ13:BM13"/>
    <mergeCell ref="BF14:BI14"/>
    <mergeCell ref="BJ14:BM14"/>
    <mergeCell ref="BF15:BI15"/>
    <mergeCell ref="BJ15:BM15"/>
    <mergeCell ref="BF16:BI16"/>
    <mergeCell ref="BJ16:BM16"/>
    <mergeCell ref="BF17:BI17"/>
    <mergeCell ref="BJ17:BM17"/>
    <mergeCell ref="BJ18:BM18"/>
    <mergeCell ref="BF19:BI19"/>
    <mergeCell ref="BJ19:BM19"/>
    <mergeCell ref="BF20:BI20"/>
    <mergeCell ref="BJ20:BM20"/>
    <mergeCell ref="BF21:BI21"/>
    <mergeCell ref="BJ21:BM21"/>
    <mergeCell ref="BF22:BI22"/>
    <mergeCell ref="BJ22:BM22"/>
    <mergeCell ref="BJ23:BM23"/>
    <mergeCell ref="BF24:BI24"/>
    <mergeCell ref="BJ24:BM24"/>
    <mergeCell ref="BF25:BI25"/>
    <mergeCell ref="BJ25:BM25"/>
    <mergeCell ref="BF26:BI26"/>
    <mergeCell ref="BJ26:BM26"/>
    <mergeCell ref="BF27:BI27"/>
    <mergeCell ref="BJ27:BM27"/>
    <mergeCell ref="BJ28:BM28"/>
    <mergeCell ref="BF29:BI29"/>
    <mergeCell ref="BJ29:BM29"/>
    <mergeCell ref="BF30:BI30"/>
    <mergeCell ref="BJ30:BM30"/>
    <mergeCell ref="BF31:BI31"/>
    <mergeCell ref="BJ31:BM31"/>
    <mergeCell ref="BF32:BI32"/>
    <mergeCell ref="BJ32:BM32"/>
    <mergeCell ref="BJ33:BM33"/>
    <mergeCell ref="BF34:BI34"/>
    <mergeCell ref="BJ34:BM34"/>
    <mergeCell ref="BF35:BI35"/>
    <mergeCell ref="BJ35:BM35"/>
    <mergeCell ref="BF36:BI36"/>
    <mergeCell ref="BJ36:BM36"/>
    <mergeCell ref="BF37:BI37"/>
    <mergeCell ref="BJ37:BM37"/>
    <mergeCell ref="BJ38:BM38"/>
    <mergeCell ref="BF39:BI39"/>
    <mergeCell ref="BJ39:BM39"/>
    <mergeCell ref="BF40:BI40"/>
    <mergeCell ref="BJ40:BM40"/>
    <mergeCell ref="BF41:BI41"/>
    <mergeCell ref="BJ41:BM41"/>
    <mergeCell ref="BF42:BI42"/>
    <mergeCell ref="BJ42:BM42"/>
    <mergeCell ref="BJ43:BM43"/>
    <mergeCell ref="BF44:BI44"/>
    <mergeCell ref="BJ44:BM44"/>
    <mergeCell ref="BF45:BI45"/>
    <mergeCell ref="BJ45:BM45"/>
    <mergeCell ref="BF46:BI46"/>
    <mergeCell ref="BJ46:BM46"/>
    <mergeCell ref="BF47:BI47"/>
    <mergeCell ref="BJ47:BM47"/>
    <mergeCell ref="BJ48:BM48"/>
    <mergeCell ref="BF49:BI49"/>
    <mergeCell ref="BJ49:BM49"/>
    <mergeCell ref="BF50:BI50"/>
    <mergeCell ref="BJ50:BM50"/>
    <mergeCell ref="BF51:BI51"/>
    <mergeCell ref="BJ51:BM51"/>
    <mergeCell ref="BF52:BI52"/>
    <mergeCell ref="BJ52:BM52"/>
    <mergeCell ref="BJ53:BM53"/>
    <mergeCell ref="BF54:BI54"/>
    <mergeCell ref="BJ54:BM54"/>
    <mergeCell ref="BF55:BI55"/>
    <mergeCell ref="BJ55:BM55"/>
    <mergeCell ref="BF56:BI56"/>
    <mergeCell ref="BJ56:BM56"/>
    <mergeCell ref="BF57:BI57"/>
    <mergeCell ref="BJ57:BM57"/>
    <mergeCell ref="BJ58:BM58"/>
    <mergeCell ref="BF59:BI59"/>
    <mergeCell ref="BJ59:BM59"/>
    <mergeCell ref="BF60:BI60"/>
    <mergeCell ref="BJ60:BM60"/>
    <mergeCell ref="BF61:BI61"/>
    <mergeCell ref="BJ61:BM61"/>
    <mergeCell ref="BF62:BI62"/>
    <mergeCell ref="BJ62:BM62"/>
    <mergeCell ref="BJ70:BM70"/>
    <mergeCell ref="BF71:BI71"/>
    <mergeCell ref="BJ71:BM71"/>
    <mergeCell ref="BF72:BI72"/>
    <mergeCell ref="BJ72:BM72"/>
    <mergeCell ref="BJ63:BM63"/>
    <mergeCell ref="BF64:BI64"/>
    <mergeCell ref="BJ64:BM64"/>
    <mergeCell ref="BF65:BI65"/>
    <mergeCell ref="BJ65:BM65"/>
    <mergeCell ref="BF66:BI66"/>
    <mergeCell ref="BJ66:BM66"/>
    <mergeCell ref="BF67:BI67"/>
    <mergeCell ref="BJ67:BM67"/>
    <mergeCell ref="BF5:BM5"/>
    <mergeCell ref="AX5:BE5"/>
    <mergeCell ref="BA81:BE81"/>
    <mergeCell ref="BI81:BM81"/>
    <mergeCell ref="BJ78:BM78"/>
    <mergeCell ref="BF79:BI79"/>
    <mergeCell ref="BJ79:BM79"/>
    <mergeCell ref="BF6:BI7"/>
    <mergeCell ref="BJ6:BM7"/>
    <mergeCell ref="BF8:BI8"/>
    <mergeCell ref="BJ8:BM8"/>
    <mergeCell ref="BJ73:BM73"/>
    <mergeCell ref="BF74:BI74"/>
    <mergeCell ref="BJ74:BM74"/>
    <mergeCell ref="BF75:BI75"/>
    <mergeCell ref="BJ75:BM75"/>
    <mergeCell ref="BF76:BI76"/>
    <mergeCell ref="BJ76:BM76"/>
    <mergeCell ref="BF77:BI77"/>
    <mergeCell ref="BJ77:BM77"/>
    <mergeCell ref="BJ68:BM68"/>
    <mergeCell ref="BF69:BI69"/>
    <mergeCell ref="BJ69:BM69"/>
    <mergeCell ref="BF70:BI70"/>
  </mergeCells>
  <pageMargins left="0.74803149606299213" right="0.74803149606299213" top="0.98425196850393704" bottom="0.98425196850393704" header="0.51181102362204722" footer="0.51181102362204722"/>
  <pageSetup paperSize="9" scale="75" orientation="landscape" r:id="rId1"/>
  <legacyDrawing r:id="rId2"/>
  <oleObjects>
    <oleObject progId="Word.Document.8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menedg</dc:creator>
  <cp:lastModifiedBy>Gd</cp:lastModifiedBy>
  <cp:lastPrinted>2020-08-26T12:44:56Z</cp:lastPrinted>
  <dcterms:created xsi:type="dcterms:W3CDTF">2020-07-17T08:06:20Z</dcterms:created>
  <dcterms:modified xsi:type="dcterms:W3CDTF">2020-08-28T07:20:50Z</dcterms:modified>
</cp:coreProperties>
</file>