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315" windowHeight="9015" activeTab="2"/>
  </bookViews>
  <sheets>
    <sheet name="№3 03.10.2019" sheetId="2" r:id="rId1"/>
    <sheet name="№2 03.10.2019" sheetId="3" r:id="rId2"/>
    <sheet name="№1 03.10.2019" sheetId="4" r:id="rId3"/>
  </sheets>
  <calcPr calcId="125725"/>
</workbook>
</file>

<file path=xl/calcChain.xml><?xml version="1.0" encoding="utf-8"?>
<calcChain xmlns="http://schemas.openxmlformats.org/spreadsheetml/2006/main">
  <c r="M5" i="4"/>
  <c r="L5"/>
  <c r="O5" s="1"/>
  <c r="K6" s="1"/>
  <c r="L6" s="1"/>
  <c r="M5" i="3"/>
  <c r="L5"/>
  <c r="O5" s="1"/>
  <c r="K6" s="1"/>
  <c r="L6" s="1"/>
  <c r="M5" i="2"/>
  <c r="L5"/>
  <c r="N5" i="4" l="1"/>
  <c r="N5" i="3"/>
  <c r="N5" i="2"/>
  <c r="O5"/>
  <c r="K6" l="1"/>
  <c r="L6" s="1"/>
</calcChain>
</file>

<file path=xl/sharedStrings.xml><?xml version="1.0" encoding="utf-8"?>
<sst xmlns="http://schemas.openxmlformats.org/spreadsheetml/2006/main" count="66" uniqueCount="24">
  <si>
    <t>№</t>
  </si>
  <si>
    <t>Ед. изм</t>
  </si>
  <si>
    <t>Наименование предмета контракта</t>
  </si>
  <si>
    <t>Кол-во</t>
  </si>
  <si>
    <t>Существенные условия исполнения контракта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</si>
  <si>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</si>
  <si>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</si>
  <si>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</si>
  <si>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</si>
  <si>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-</t>
  </si>
  <si>
    <r>
      <rPr>
        <b/>
        <sz val="10"/>
        <color indexed="8"/>
        <rFont val="Times New Roman"/>
        <family val="1"/>
        <charset val="204"/>
      </rPr>
      <t>Расчет Н(М)ЦК по формуле</t>
    </r>
    <r>
      <rPr>
        <sz val="10"/>
        <color indexed="8"/>
        <rFont val="Times New Roman"/>
        <family val="1"/>
        <charset val="204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</si>
  <si>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Обоснование начальной (максимальной) цены контракта, цены контракта, заключаемого с единственным поставщиком (подрядчиком, исполнителем) (Н(М)ЦК, ЦКЕП)
</t>
  </si>
  <si>
    <t>Н(М)ЦК, ЦКЕП, определяемая методом сопоставимых рыночных цен (анализа рынка)*</t>
  </si>
  <si>
    <t>Коммерческие предложения, данные реестра контрактов (руб./ед.изм.)</t>
  </si>
  <si>
    <t>В результате проведенного расчета Н(М)ЦК, ЦКЕП контракта составила:</t>
  </si>
  <si>
    <t xml:space="preserve">Сведения о контракте № </t>
  </si>
  <si>
    <t>Коммерческое предложение                          Поставщик №2</t>
  </si>
  <si>
    <t>Коммерческое предложение                        Поставщик №1</t>
  </si>
  <si>
    <t>Коммерческое предложение                          Поставщик №3</t>
  </si>
  <si>
    <t>усл. Ед.</t>
  </si>
  <si>
    <t>Коммерческое предложение                                      Поставщик № 4</t>
  </si>
  <si>
    <t>приобретение комплектов стерильного хирургического белья для процедур гемодиализа</t>
  </si>
  <si>
    <t>приобретение лекарственных препаратов</t>
  </si>
  <si>
    <t xml:space="preserve"> источник бесперебойного питания для сервера системы видеонаблюдения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</si>
</sst>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textRotation="90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</xdr:row>
      <xdr:rowOff>952500</xdr:rowOff>
    </xdr:from>
    <xdr:to>
      <xdr:col>14</xdr:col>
      <xdr:colOff>0</xdr:colOff>
      <xdr:row>3</xdr:row>
      <xdr:rowOff>1304925</xdr:rowOff>
    </xdr:to>
    <xdr:pic>
      <xdr:nvPicPr>
        <xdr:cNvPr id="20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7675" y="33623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3</xdr:row>
      <xdr:rowOff>923925</xdr:rowOff>
    </xdr:from>
    <xdr:to>
      <xdr:col>12</xdr:col>
      <xdr:colOff>1019175</xdr:colOff>
      <xdr:row>3</xdr:row>
      <xdr:rowOff>1362075</xdr:rowOff>
    </xdr:to>
    <xdr:pic>
      <xdr:nvPicPr>
        <xdr:cNvPr id="20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38975" y="33337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3</xdr:row>
      <xdr:rowOff>1600200</xdr:rowOff>
    </xdr:from>
    <xdr:to>
      <xdr:col>14</xdr:col>
      <xdr:colOff>1504950</xdr:colOff>
      <xdr:row>3</xdr:row>
      <xdr:rowOff>1962150</xdr:rowOff>
    </xdr:to>
    <xdr:pic>
      <xdr:nvPicPr>
        <xdr:cNvPr id="209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20175" y="40100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3</xdr:row>
      <xdr:rowOff>1400175</xdr:rowOff>
    </xdr:from>
    <xdr:to>
      <xdr:col>14</xdr:col>
      <xdr:colOff>419100</xdr:colOff>
      <xdr:row>3</xdr:row>
      <xdr:rowOff>1628775</xdr:rowOff>
    </xdr:to>
    <xdr:pic>
      <xdr:nvPicPr>
        <xdr:cNvPr id="209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267825" y="38100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</xdr:row>
      <xdr:rowOff>952500</xdr:rowOff>
    </xdr:from>
    <xdr:to>
      <xdr:col>14</xdr:col>
      <xdr:colOff>0</xdr:colOff>
      <xdr:row>3</xdr:row>
      <xdr:rowOff>1304925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15425" y="3590925"/>
          <a:ext cx="13525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3</xdr:row>
      <xdr:rowOff>923925</xdr:rowOff>
    </xdr:from>
    <xdr:to>
      <xdr:col>12</xdr:col>
      <xdr:colOff>1019175</xdr:colOff>
      <xdr:row>3</xdr:row>
      <xdr:rowOff>1362075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58175" y="3562350"/>
          <a:ext cx="838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3</xdr:row>
      <xdr:rowOff>1600200</xdr:rowOff>
    </xdr:from>
    <xdr:to>
      <xdr:col>14</xdr:col>
      <xdr:colOff>1504950</xdr:colOff>
      <xdr:row>3</xdr:row>
      <xdr:rowOff>1962150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87025" y="42386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3</xdr:row>
      <xdr:rowOff>1400175</xdr:rowOff>
    </xdr:from>
    <xdr:to>
      <xdr:col>14</xdr:col>
      <xdr:colOff>419100</xdr:colOff>
      <xdr:row>3</xdr:row>
      <xdr:rowOff>1628775</xdr:rowOff>
    </xdr:to>
    <xdr:pic>
      <xdr:nvPicPr>
        <xdr:cNvPr id="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34675" y="40386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</xdr:row>
      <xdr:rowOff>952500</xdr:rowOff>
    </xdr:from>
    <xdr:to>
      <xdr:col>14</xdr:col>
      <xdr:colOff>0</xdr:colOff>
      <xdr:row>3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15425" y="3590925"/>
          <a:ext cx="13525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3</xdr:row>
      <xdr:rowOff>923925</xdr:rowOff>
    </xdr:from>
    <xdr:to>
      <xdr:col>12</xdr:col>
      <xdr:colOff>1019175</xdr:colOff>
      <xdr:row>3</xdr:row>
      <xdr:rowOff>1362075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58175" y="3562350"/>
          <a:ext cx="838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3</xdr:row>
      <xdr:rowOff>1600200</xdr:rowOff>
    </xdr:from>
    <xdr:to>
      <xdr:col>14</xdr:col>
      <xdr:colOff>1504950</xdr:colOff>
      <xdr:row>3</xdr:row>
      <xdr:rowOff>1962150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87025" y="42386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3</xdr:row>
      <xdr:rowOff>1400175</xdr:rowOff>
    </xdr:from>
    <xdr:to>
      <xdr:col>14</xdr:col>
      <xdr:colOff>419100</xdr:colOff>
      <xdr:row>3</xdr:row>
      <xdr:rowOff>1628775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734675" y="40386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="130" zoomScaleNormal="130" workbookViewId="0">
      <selection sqref="A1:XFD1048576"/>
    </sheetView>
  </sheetViews>
  <sheetFormatPr defaultRowHeight="12.75"/>
  <cols>
    <col min="1" max="1" width="3.140625" style="1" customWidth="1"/>
    <col min="2" max="2" width="18.5703125" style="1" customWidth="1"/>
    <col min="3" max="3" width="11.42578125" style="1" customWidth="1"/>
    <col min="4" max="4" width="5.85546875" style="1" customWidth="1"/>
    <col min="5" max="5" width="3.85546875" style="1" customWidth="1"/>
    <col min="6" max="6" width="9.7109375" style="1" customWidth="1"/>
    <col min="7" max="7" width="10.28515625" style="1" customWidth="1"/>
    <col min="8" max="9" width="10.42578125" style="1" customWidth="1"/>
    <col min="10" max="10" width="8.140625" style="1" customWidth="1"/>
    <col min="11" max="11" width="15.42578125" style="1" customWidth="1"/>
    <col min="12" max="12" width="16.28515625" style="1" customWidth="1"/>
    <col min="13" max="13" width="12.85546875" style="1" customWidth="1"/>
    <col min="14" max="14" width="20.5703125" style="1" customWidth="1"/>
    <col min="15" max="15" width="22.85546875" style="1" customWidth="1"/>
    <col min="16" max="16384" width="9.140625" style="1"/>
  </cols>
  <sheetData>
    <row r="1" spans="1:15" ht="111.75" customHeight="1">
      <c r="K1" s="8"/>
    </row>
    <row r="2" spans="1:15" ht="35.25" customHeight="1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5" ht="60.75" customHeight="1">
      <c r="A3" s="27" t="s">
        <v>0</v>
      </c>
      <c r="B3" s="27" t="s">
        <v>2</v>
      </c>
      <c r="C3" s="28" t="s">
        <v>4</v>
      </c>
      <c r="D3" s="28" t="s">
        <v>1</v>
      </c>
      <c r="E3" s="28" t="s">
        <v>3</v>
      </c>
      <c r="F3" s="24" t="s">
        <v>13</v>
      </c>
      <c r="G3" s="25"/>
      <c r="H3" s="25"/>
      <c r="I3" s="20"/>
      <c r="J3" s="19"/>
      <c r="K3" s="2" t="s">
        <v>12</v>
      </c>
    </row>
    <row r="4" spans="1:15" ht="159" customHeight="1">
      <c r="A4" s="28"/>
      <c r="B4" s="28"/>
      <c r="C4" s="29"/>
      <c r="D4" s="29"/>
      <c r="E4" s="29"/>
      <c r="F4" s="10" t="s">
        <v>17</v>
      </c>
      <c r="G4" s="10" t="s">
        <v>16</v>
      </c>
      <c r="H4" s="10" t="s">
        <v>18</v>
      </c>
      <c r="I4" s="10" t="s">
        <v>20</v>
      </c>
      <c r="J4" s="10" t="s">
        <v>15</v>
      </c>
      <c r="K4" s="10" t="s">
        <v>8</v>
      </c>
      <c r="L4" s="2" t="s">
        <v>7</v>
      </c>
      <c r="M4" s="2" t="s">
        <v>5</v>
      </c>
      <c r="N4" s="3" t="s">
        <v>6</v>
      </c>
      <c r="O4" s="7" t="s">
        <v>10</v>
      </c>
    </row>
    <row r="5" spans="1:15" s="14" customFormat="1" ht="105" customHeight="1">
      <c r="A5" s="11">
        <v>1</v>
      </c>
      <c r="B5" s="9" t="s">
        <v>21</v>
      </c>
      <c r="C5" s="18"/>
      <c r="D5" s="4" t="s">
        <v>19</v>
      </c>
      <c r="E5" s="12">
        <v>1</v>
      </c>
      <c r="F5" s="13">
        <v>80455.199999999997</v>
      </c>
      <c r="G5" s="13">
        <v>82868.800000000003</v>
      </c>
      <c r="H5" s="13">
        <v>84476</v>
      </c>
      <c r="I5" s="13"/>
      <c r="J5" s="12"/>
      <c r="K5" s="6" t="s">
        <v>9</v>
      </c>
      <c r="L5" s="15">
        <f>AVERAGE(F5:J5)</f>
        <v>82600</v>
      </c>
      <c r="M5" s="5">
        <f>STDEV(F5:J5)</f>
        <v>2023.8325622441623</v>
      </c>
      <c r="N5" s="5">
        <f>M5/L5*100</f>
        <v>2.4501604869784046</v>
      </c>
      <c r="O5" s="16">
        <f>L5*E5</f>
        <v>82600</v>
      </c>
    </row>
    <row r="6" spans="1:15" ht="22.5" customHeight="1">
      <c r="B6" s="23" t="s">
        <v>14</v>
      </c>
      <c r="C6" s="23"/>
      <c r="D6" s="23"/>
      <c r="E6" s="23"/>
      <c r="F6" s="23"/>
      <c r="G6" s="23"/>
      <c r="H6" s="23"/>
      <c r="I6" s="23"/>
      <c r="J6" s="23"/>
      <c r="K6" s="17">
        <f>SUM(O5:O5)</f>
        <v>82600</v>
      </c>
      <c r="L6" s="1">
        <f>K6*5000</f>
        <v>413000000</v>
      </c>
    </row>
  </sheetData>
  <mergeCells count="8">
    <mergeCell ref="B6:J6"/>
    <mergeCell ref="F3:H3"/>
    <mergeCell ref="A2:K2"/>
    <mergeCell ref="A3:A4"/>
    <mergeCell ref="B3:B4"/>
    <mergeCell ref="C3:C4"/>
    <mergeCell ref="D3:D4"/>
    <mergeCell ref="E3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B5" sqref="B5"/>
    </sheetView>
  </sheetViews>
  <sheetFormatPr defaultRowHeight="12.75"/>
  <cols>
    <col min="1" max="1" width="3.140625" style="1" customWidth="1"/>
    <col min="2" max="2" width="18.5703125" style="1" customWidth="1"/>
    <col min="3" max="3" width="11.42578125" style="1" customWidth="1"/>
    <col min="4" max="4" width="5.85546875" style="1" customWidth="1"/>
    <col min="5" max="5" width="3.85546875" style="1" customWidth="1"/>
    <col min="6" max="6" width="9.7109375" style="1" customWidth="1"/>
    <col min="7" max="7" width="10.28515625" style="1" customWidth="1"/>
    <col min="8" max="9" width="10.42578125" style="1" customWidth="1"/>
    <col min="10" max="10" width="8.140625" style="1" customWidth="1"/>
    <col min="11" max="11" width="15.42578125" style="1" customWidth="1"/>
    <col min="12" max="12" width="16.28515625" style="1" customWidth="1"/>
    <col min="13" max="13" width="12.85546875" style="1" customWidth="1"/>
    <col min="14" max="14" width="20.5703125" style="1" customWidth="1"/>
    <col min="15" max="15" width="22.85546875" style="1" customWidth="1"/>
    <col min="16" max="16384" width="9.140625" style="1"/>
  </cols>
  <sheetData>
    <row r="1" spans="1:15" ht="111.75" customHeight="1">
      <c r="K1" s="8"/>
    </row>
    <row r="2" spans="1:15" ht="35.25" customHeight="1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5" ht="60.75" customHeight="1">
      <c r="A3" s="27" t="s">
        <v>0</v>
      </c>
      <c r="B3" s="27" t="s">
        <v>2</v>
      </c>
      <c r="C3" s="28" t="s">
        <v>4</v>
      </c>
      <c r="D3" s="28" t="s">
        <v>1</v>
      </c>
      <c r="E3" s="28" t="s">
        <v>3</v>
      </c>
      <c r="F3" s="24" t="s">
        <v>13</v>
      </c>
      <c r="G3" s="25"/>
      <c r="H3" s="25"/>
      <c r="I3" s="21"/>
      <c r="J3" s="19"/>
      <c r="K3" s="2" t="s">
        <v>12</v>
      </c>
    </row>
    <row r="4" spans="1:15" ht="159" customHeight="1">
      <c r="A4" s="28"/>
      <c r="B4" s="28"/>
      <c r="C4" s="29"/>
      <c r="D4" s="29"/>
      <c r="E4" s="29"/>
      <c r="F4" s="10" t="s">
        <v>17</v>
      </c>
      <c r="G4" s="10" t="s">
        <v>16</v>
      </c>
      <c r="H4" s="10" t="s">
        <v>18</v>
      </c>
      <c r="I4" s="10" t="s">
        <v>20</v>
      </c>
      <c r="J4" s="10" t="s">
        <v>15</v>
      </c>
      <c r="K4" s="10" t="s">
        <v>8</v>
      </c>
      <c r="L4" s="2" t="s">
        <v>7</v>
      </c>
      <c r="M4" s="2" t="s">
        <v>5</v>
      </c>
      <c r="N4" s="3" t="s">
        <v>6</v>
      </c>
      <c r="O4" s="7" t="s">
        <v>10</v>
      </c>
    </row>
    <row r="5" spans="1:15" s="14" customFormat="1" ht="105" customHeight="1">
      <c r="A5" s="11">
        <v>1</v>
      </c>
      <c r="B5" s="9" t="s">
        <v>22</v>
      </c>
      <c r="C5" s="18"/>
      <c r="D5" s="4" t="s">
        <v>19</v>
      </c>
      <c r="E5" s="12">
        <v>1</v>
      </c>
      <c r="F5" s="13">
        <v>38287.9</v>
      </c>
      <c r="G5" s="13">
        <v>38380.86</v>
      </c>
      <c r="H5" s="13">
        <v>38346</v>
      </c>
      <c r="I5" s="13"/>
      <c r="J5" s="12"/>
      <c r="K5" s="6" t="s">
        <v>9</v>
      </c>
      <c r="L5" s="15">
        <f>AVERAGE(F5:J5)</f>
        <v>38338.253333333334</v>
      </c>
      <c r="M5" s="5">
        <f>STDEV(F5:J5)</f>
        <v>46.961670890923713</v>
      </c>
      <c r="N5" s="5">
        <f>M5/L5*100</f>
        <v>0.12249298496364391</v>
      </c>
      <c r="O5" s="16">
        <f>L5*E5</f>
        <v>38338.253333333334</v>
      </c>
    </row>
    <row r="6" spans="1:15" ht="22.5" customHeight="1">
      <c r="B6" s="23" t="s">
        <v>14</v>
      </c>
      <c r="C6" s="23"/>
      <c r="D6" s="23"/>
      <c r="E6" s="23"/>
      <c r="F6" s="23"/>
      <c r="G6" s="23"/>
      <c r="H6" s="23"/>
      <c r="I6" s="23"/>
      <c r="J6" s="23"/>
      <c r="K6" s="17">
        <f>SUM(O5:O5)</f>
        <v>38338.253333333334</v>
      </c>
      <c r="L6" s="1">
        <f>K6*5000</f>
        <v>191691266.66666666</v>
      </c>
    </row>
  </sheetData>
  <mergeCells count="8">
    <mergeCell ref="B6:J6"/>
    <mergeCell ref="A2:K2"/>
    <mergeCell ref="A3:A4"/>
    <mergeCell ref="B3:B4"/>
    <mergeCell ref="C3:C4"/>
    <mergeCell ref="D3:D4"/>
    <mergeCell ref="E3:E4"/>
    <mergeCell ref="F3:H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"/>
  <sheetViews>
    <sheetView tabSelected="1" topLeftCell="B4" workbookViewId="0">
      <selection activeCell="B5" sqref="B5"/>
    </sheetView>
  </sheetViews>
  <sheetFormatPr defaultRowHeight="12.75"/>
  <cols>
    <col min="1" max="1" width="3.140625" style="1" customWidth="1"/>
    <col min="2" max="2" width="18.5703125" style="1" customWidth="1"/>
    <col min="3" max="3" width="11.42578125" style="1" customWidth="1"/>
    <col min="4" max="4" width="5.85546875" style="1" customWidth="1"/>
    <col min="5" max="5" width="3.85546875" style="1" customWidth="1"/>
    <col min="6" max="6" width="12.85546875" style="1" customWidth="1"/>
    <col min="7" max="7" width="12.42578125" style="1" customWidth="1"/>
    <col min="8" max="8" width="12.7109375" style="1" customWidth="1"/>
    <col min="9" max="9" width="10.42578125" style="1" customWidth="1"/>
    <col min="10" max="10" width="8.140625" style="1" customWidth="1"/>
    <col min="11" max="11" width="15.42578125" style="1" customWidth="1"/>
    <col min="12" max="12" width="16.28515625" style="1" customWidth="1"/>
    <col min="13" max="13" width="12.85546875" style="1" customWidth="1"/>
    <col min="14" max="14" width="20.5703125" style="1" customWidth="1"/>
    <col min="15" max="15" width="22.85546875" style="1" customWidth="1"/>
    <col min="16" max="16384" width="9.140625" style="1"/>
  </cols>
  <sheetData>
    <row r="1" spans="1:15" ht="111.75" customHeight="1">
      <c r="K1" s="8"/>
    </row>
    <row r="2" spans="1:15" ht="35.25" customHeight="1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5" ht="60.75" customHeight="1">
      <c r="A3" s="27" t="s">
        <v>0</v>
      </c>
      <c r="B3" s="27" t="s">
        <v>2</v>
      </c>
      <c r="C3" s="28" t="s">
        <v>4</v>
      </c>
      <c r="D3" s="28" t="s">
        <v>1</v>
      </c>
      <c r="E3" s="28" t="s">
        <v>3</v>
      </c>
      <c r="F3" s="24" t="s">
        <v>13</v>
      </c>
      <c r="G3" s="25"/>
      <c r="H3" s="25"/>
      <c r="I3" s="22"/>
      <c r="J3" s="19"/>
      <c r="K3" s="2" t="s">
        <v>12</v>
      </c>
    </row>
    <row r="4" spans="1:15" ht="159" customHeight="1">
      <c r="A4" s="28"/>
      <c r="B4" s="28"/>
      <c r="C4" s="29"/>
      <c r="D4" s="29"/>
      <c r="E4" s="29"/>
      <c r="F4" s="10" t="s">
        <v>17</v>
      </c>
      <c r="G4" s="10" t="s">
        <v>16</v>
      </c>
      <c r="H4" s="10" t="s">
        <v>18</v>
      </c>
      <c r="I4" s="10" t="s">
        <v>20</v>
      </c>
      <c r="J4" s="10" t="s">
        <v>15</v>
      </c>
      <c r="K4" s="10" t="s">
        <v>8</v>
      </c>
      <c r="L4" s="2" t="s">
        <v>7</v>
      </c>
      <c r="M4" s="2" t="s">
        <v>5</v>
      </c>
      <c r="N4" s="3" t="s">
        <v>6</v>
      </c>
      <c r="O4" s="7" t="s">
        <v>10</v>
      </c>
    </row>
    <row r="5" spans="1:15" s="14" customFormat="1" ht="105" customHeight="1">
      <c r="A5" s="11">
        <v>1</v>
      </c>
      <c r="B5" s="9" t="s">
        <v>23</v>
      </c>
      <c r="C5" s="18"/>
      <c r="D5" s="4" t="s">
        <v>19</v>
      </c>
      <c r="E5" s="12">
        <v>1</v>
      </c>
      <c r="F5" s="13">
        <v>180000</v>
      </c>
      <c r="G5" s="13">
        <v>190000</v>
      </c>
      <c r="H5" s="13">
        <v>192000</v>
      </c>
      <c r="I5" s="13"/>
      <c r="J5" s="12"/>
      <c r="K5" s="6" t="s">
        <v>9</v>
      </c>
      <c r="L5" s="15">
        <f>AVERAGE(F5:J5)</f>
        <v>187333.33333333334</v>
      </c>
      <c r="M5" s="5">
        <f>STDEV(F5:J5)</f>
        <v>6429.1005073288343</v>
      </c>
      <c r="N5" s="5">
        <f>M5/L5*100</f>
        <v>3.431904185406851</v>
      </c>
      <c r="O5" s="16">
        <f>L5*E5</f>
        <v>187333.33333333334</v>
      </c>
    </row>
    <row r="6" spans="1:15" ht="22.5" customHeight="1">
      <c r="B6" s="23" t="s">
        <v>14</v>
      </c>
      <c r="C6" s="23"/>
      <c r="D6" s="23"/>
      <c r="E6" s="23"/>
      <c r="F6" s="23"/>
      <c r="G6" s="23"/>
      <c r="H6" s="23"/>
      <c r="I6" s="23"/>
      <c r="J6" s="23"/>
      <c r="K6" s="17">
        <f>SUM(O5:O5)</f>
        <v>187333.33333333334</v>
      </c>
      <c r="L6" s="1">
        <f>K6*5000</f>
        <v>936666666.66666675</v>
      </c>
    </row>
  </sheetData>
  <mergeCells count="8">
    <mergeCell ref="B6:J6"/>
    <mergeCell ref="A2:K2"/>
    <mergeCell ref="A3:A4"/>
    <mergeCell ref="B3:B4"/>
    <mergeCell ref="C3:C4"/>
    <mergeCell ref="D3:D4"/>
    <mergeCell ref="E3:E4"/>
    <mergeCell ref="F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№3 03.10.2019</vt:lpstr>
      <vt:lpstr>№2 03.10.2019</vt:lpstr>
      <vt:lpstr>№1 03.10.2019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</dc:creator>
  <cp:lastModifiedBy>Windows User</cp:lastModifiedBy>
  <cp:lastPrinted>2019-04-18T08:49:07Z</cp:lastPrinted>
  <dcterms:created xsi:type="dcterms:W3CDTF">2014-01-15T18:15:09Z</dcterms:created>
  <dcterms:modified xsi:type="dcterms:W3CDTF">2020-05-28T10:04:26Z</dcterms:modified>
</cp:coreProperties>
</file>