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oud\YD\Maxim\Больница РЖД\2020\май\Attachments_econom_vlhv@mail.ru_2020-05-30_11-23-17\"/>
    </mc:Choice>
  </mc:AlternateContent>
  <xr:revisionPtr revIDLastSave="0" documentId="13_ncr:1_{A0F3E146-5DB1-4ABA-B92C-2638E695CA3B}" xr6:coauthVersionLast="45" xr6:coauthVersionMax="45" xr10:uidLastSave="{00000000-0000-0000-0000-000000000000}"/>
  <bookViews>
    <workbookView xWindow="2295" yWindow="2295" windowWidth="20715" windowHeight="12105" activeTab="2" xr2:uid="{00000000-000D-0000-FFFF-FFFF00000000}"/>
  </bookViews>
  <sheets>
    <sheet name="№3 03.10.2019" sheetId="2" r:id="rId1"/>
    <sheet name="№2 03.10.2019" sheetId="3" r:id="rId2"/>
    <sheet name="№1 03.10.2019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4" l="1"/>
  <c r="L5" i="4"/>
  <c r="O5" i="4" s="1"/>
  <c r="K6" i="4" s="1"/>
  <c r="L6" i="4" s="1"/>
  <c r="M5" i="3"/>
  <c r="L5" i="3"/>
  <c r="O5" i="3" s="1"/>
  <c r="K6" i="3" s="1"/>
  <c r="L6" i="3" s="1"/>
  <c r="M5" i="2"/>
  <c r="L5" i="2"/>
  <c r="N5" i="4" l="1"/>
  <c r="N5" i="3"/>
  <c r="N5" i="2"/>
  <c r="O5" i="2"/>
  <c r="K6" i="2" l="1"/>
  <c r="L6" i="2" s="1"/>
</calcChain>
</file>

<file path=xl/sharedStrings.xml><?xml version="1.0" encoding="utf-8"?>
<sst xmlns="http://schemas.openxmlformats.org/spreadsheetml/2006/main" count="66" uniqueCount="24">
  <si>
    <t>№</t>
  </si>
  <si>
    <t>Ед. изм</t>
  </si>
  <si>
    <t>Наименование предмета контракта</t>
  </si>
  <si>
    <t>Кол-во</t>
  </si>
  <si>
    <t>Существенные условия исполнения контракта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</si>
  <si>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</si>
  <si>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</si>
  <si>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</si>
  <si>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Применяемый коэффициент</t>
  </si>
  <si>
    <t>-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</si>
  <si>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</si>
  <si>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 xml:space="preserve">Обоснование начальной (максимальной) цены контракта, цены контракта, заключаемого с единственным поставщиком (подрядчиком, исполнителем) (Н(М)ЦК, ЦКЕП)
</t>
  </si>
  <si>
    <t>Н(М)ЦК, ЦКЕП, определяемая методом сопоставимых рыночных цен (анализа рынка)*</t>
  </si>
  <si>
    <t>Коммерческие предложения, данные реестра контрактов (руб./ед.изм.)</t>
  </si>
  <si>
    <t>В результате проведенного расчета Н(М)ЦК, ЦКЕП контракта составила:</t>
  </si>
  <si>
    <t xml:space="preserve">Сведения о контракте № </t>
  </si>
  <si>
    <t>Коммерческое предложение                          Поставщик №2</t>
  </si>
  <si>
    <t>Коммерческое предложение                        Поставщик №1</t>
  </si>
  <si>
    <t>Коммерческое предложение                          Поставщик №3</t>
  </si>
  <si>
    <t>усл. Ед.</t>
  </si>
  <si>
    <t>Коммерческое предложение                                      Поставщик № 4</t>
  </si>
  <si>
    <t>приобретение комплектов стерильного хирургического белья для процедур гемодиализа</t>
  </si>
  <si>
    <t>приобретение лекарственных препаратов</t>
  </si>
  <si>
    <t xml:space="preserve"> источник бесперебойного питания для сервера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</si>
</sst>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textRotation="90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2089" name="Picture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33623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2090" name="Picture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38975" y="33337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2091" name="Picture 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20175" y="40100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2092" name="Picture 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67825" y="38100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3590925"/>
          <a:ext cx="1352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3562350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87025" y="42386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34675" y="40386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3590925"/>
          <a:ext cx="1352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3562350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87025" y="42386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34675" y="40386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"/>
  <sheetViews>
    <sheetView zoomScale="130" zoomScaleNormal="130" workbookViewId="0">
      <selection sqref="A1:XFD1048576"/>
    </sheetView>
  </sheetViews>
  <sheetFormatPr defaultRowHeight="12.75" x14ac:dyDescent="0.2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9.7109375" style="1" customWidth="1"/>
    <col min="7" max="7" width="10.28515625" style="1" customWidth="1"/>
    <col min="8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 x14ac:dyDescent="0.2">
      <c r="K1" s="8"/>
    </row>
    <row r="2" spans="1:15" ht="35.25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 x14ac:dyDescent="0.2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0"/>
      <c r="J3" s="19"/>
      <c r="K3" s="2" t="s">
        <v>12</v>
      </c>
    </row>
    <row r="4" spans="1:15" ht="159" customHeight="1" x14ac:dyDescent="0.2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 x14ac:dyDescent="0.25">
      <c r="A5" s="11">
        <v>1</v>
      </c>
      <c r="B5" s="9" t="s">
        <v>21</v>
      </c>
      <c r="C5" s="18"/>
      <c r="D5" s="4" t="s">
        <v>19</v>
      </c>
      <c r="E5" s="12">
        <v>1</v>
      </c>
      <c r="F5" s="13">
        <v>80455.199999999997</v>
      </c>
      <c r="G5" s="13">
        <v>82868.800000000003</v>
      </c>
      <c r="H5" s="13">
        <v>84476</v>
      </c>
      <c r="I5" s="13"/>
      <c r="J5" s="12"/>
      <c r="K5" s="6" t="s">
        <v>9</v>
      </c>
      <c r="L5" s="15">
        <f>AVERAGE(F5:J5)</f>
        <v>82600</v>
      </c>
      <c r="M5" s="5">
        <f>STDEV(F5:J5)</f>
        <v>2023.8325622442205</v>
      </c>
      <c r="N5" s="5">
        <f>M5/L5*100</f>
        <v>2.4501604869784752</v>
      </c>
      <c r="O5" s="16">
        <f>L5*E5</f>
        <v>82600</v>
      </c>
    </row>
    <row r="6" spans="1:15" ht="22.5" customHeight="1" x14ac:dyDescent="0.25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82600</v>
      </c>
      <c r="L6" s="1">
        <f>K6*5000</f>
        <v>413000000</v>
      </c>
    </row>
  </sheetData>
  <mergeCells count="8">
    <mergeCell ref="B6:J6"/>
    <mergeCell ref="F3:H3"/>
    <mergeCell ref="A2:K2"/>
    <mergeCell ref="A3:A4"/>
    <mergeCell ref="B3:B4"/>
    <mergeCell ref="C3:C4"/>
    <mergeCell ref="D3:D4"/>
    <mergeCell ref="E3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workbookViewId="0">
      <selection activeCell="B5" sqref="B5"/>
    </sheetView>
  </sheetViews>
  <sheetFormatPr defaultRowHeight="12.75" x14ac:dyDescent="0.2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9.7109375" style="1" customWidth="1"/>
    <col min="7" max="7" width="10.28515625" style="1" customWidth="1"/>
    <col min="8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 x14ac:dyDescent="0.2">
      <c r="K1" s="8"/>
    </row>
    <row r="2" spans="1:15" ht="35.25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 x14ac:dyDescent="0.2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1"/>
      <c r="J3" s="19"/>
      <c r="K3" s="2" t="s">
        <v>12</v>
      </c>
    </row>
    <row r="4" spans="1:15" ht="159" customHeight="1" x14ac:dyDescent="0.2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 x14ac:dyDescent="0.25">
      <c r="A5" s="11">
        <v>1</v>
      </c>
      <c r="B5" s="9" t="s">
        <v>22</v>
      </c>
      <c r="C5" s="18"/>
      <c r="D5" s="4" t="s">
        <v>19</v>
      </c>
      <c r="E5" s="12">
        <v>1</v>
      </c>
      <c r="F5" s="13">
        <v>38287.9</v>
      </c>
      <c r="G5" s="13">
        <v>38380.86</v>
      </c>
      <c r="H5" s="13">
        <v>38346</v>
      </c>
      <c r="I5" s="13"/>
      <c r="J5" s="12"/>
      <c r="K5" s="6" t="s">
        <v>9</v>
      </c>
      <c r="L5" s="15">
        <f>AVERAGE(F5:J5)</f>
        <v>38338.253333333334</v>
      </c>
      <c r="M5" s="5">
        <f>STDEV(F5:J5)</f>
        <v>46.961670895883643</v>
      </c>
      <c r="N5" s="5">
        <f>M5/L5*100</f>
        <v>0.1224929849765812</v>
      </c>
      <c r="O5" s="16">
        <f>L5*E5</f>
        <v>38338.253333333334</v>
      </c>
    </row>
    <row r="6" spans="1:15" ht="22.5" customHeight="1" x14ac:dyDescent="0.25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38338.253333333334</v>
      </c>
      <c r="L6" s="1">
        <f>K6*5000</f>
        <v>191691266.66666666</v>
      </c>
    </row>
  </sheetData>
  <mergeCells count="8">
    <mergeCell ref="B6:J6"/>
    <mergeCell ref="A2:K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"/>
  <sheetViews>
    <sheetView tabSelected="1" topLeftCell="B4" workbookViewId="0">
      <selection activeCell="B5" sqref="B5"/>
    </sheetView>
  </sheetViews>
  <sheetFormatPr defaultRowHeight="12.75" x14ac:dyDescent="0.2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12.85546875" style="1" customWidth="1"/>
    <col min="7" max="7" width="12.42578125" style="1" customWidth="1"/>
    <col min="8" max="8" width="12.7109375" style="1" customWidth="1"/>
    <col min="9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 x14ac:dyDescent="0.2">
      <c r="K1" s="8"/>
    </row>
    <row r="2" spans="1:15" ht="35.25" customHeight="1" x14ac:dyDescent="0.2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 x14ac:dyDescent="0.2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2"/>
      <c r="J3" s="19"/>
      <c r="K3" s="2" t="s">
        <v>12</v>
      </c>
    </row>
    <row r="4" spans="1:15" ht="159" customHeight="1" x14ac:dyDescent="0.2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 x14ac:dyDescent="0.25">
      <c r="A5" s="11">
        <v>1</v>
      </c>
      <c r="B5" s="9" t="s">
        <v>23</v>
      </c>
      <c r="C5" s="18"/>
      <c r="D5" s="4" t="s">
        <v>19</v>
      </c>
      <c r="E5" s="12">
        <v>1</v>
      </c>
      <c r="F5" s="13">
        <v>180000</v>
      </c>
      <c r="G5" s="13">
        <v>190000</v>
      </c>
      <c r="H5" s="13">
        <v>192000</v>
      </c>
      <c r="I5" s="13"/>
      <c r="J5" s="12"/>
      <c r="K5" s="6" t="s">
        <v>9</v>
      </c>
      <c r="L5" s="15">
        <f>AVERAGE(F5:J5)</f>
        <v>187333.33333333334</v>
      </c>
      <c r="M5" s="5">
        <f>STDEV(F5:J5)</f>
        <v>6429.100507328636</v>
      </c>
      <c r="N5" s="5">
        <f>M5/L5*100</f>
        <v>3.4319041854067449</v>
      </c>
      <c r="O5" s="16">
        <f>L5*E5</f>
        <v>187333.33333333334</v>
      </c>
    </row>
    <row r="6" spans="1:15" ht="22.5" customHeight="1" x14ac:dyDescent="0.25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187333.33333333334</v>
      </c>
      <c r="L6" s="1">
        <f>K6*5000</f>
        <v>936666666.66666675</v>
      </c>
    </row>
  </sheetData>
  <mergeCells count="8">
    <mergeCell ref="B6:J6"/>
    <mergeCell ref="A2:K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№3 03.10.2019</vt:lpstr>
      <vt:lpstr>№2 03.10.2019</vt:lpstr>
      <vt:lpstr>№1 03.10.2019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Мaxim Gailis</cp:lastModifiedBy>
  <cp:lastPrinted>2019-04-18T08:49:07Z</cp:lastPrinted>
  <dcterms:created xsi:type="dcterms:W3CDTF">2014-01-15T18:15:09Z</dcterms:created>
  <dcterms:modified xsi:type="dcterms:W3CDTF">2020-05-30T12:33:27Z</dcterms:modified>
</cp:coreProperties>
</file>